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1.200\nas共用\2中心_若騰\★★★教育部對地方評鑑相關資料\To其他人\To昌原師\"/>
    </mc:Choice>
  </mc:AlternateContent>
  <bookViews>
    <workbookView xWindow="0" yWindow="0" windowWidth="28800" windowHeight="12285" tabRatio="802" activeTab="11"/>
  </bookViews>
  <sheets>
    <sheet name="102學年度" sheetId="3" r:id="rId1"/>
    <sheet name="103學年度" sheetId="4" r:id="rId2"/>
    <sheet name="104學年度" sheetId="2" r:id="rId3"/>
    <sheet name="105學年度" sheetId="5" r:id="rId4"/>
    <sheet name="106學年度" sheetId="6" r:id="rId5"/>
    <sheet name="107學年度" sheetId="7" r:id="rId6"/>
    <sheet name="108學年度" sheetId="8" r:id="rId7"/>
    <sheet name="109學年度" sheetId="9" r:id="rId8"/>
    <sheet name="110學年度" sheetId="10" r:id="rId9"/>
    <sheet name="111學年度" sheetId="11" r:id="rId10"/>
    <sheet name="112學年度" sheetId="12" r:id="rId11"/>
    <sheet name="113學年度" sheetId="13" r:id="rId12"/>
  </sheets>
  <definedNames>
    <definedName name="_xlnm.Print_Titles" localSheetId="3">'105學年度'!$1:$2</definedName>
    <definedName name="_xlnm.Print_Titles" localSheetId="5">'107學年度'!$1:$2</definedName>
    <definedName name="_xlnm.Print_Titles" localSheetId="6">'108學年度'!$1:$2</definedName>
    <definedName name="_xlnm.Print_Titles" localSheetId="7">'109學年度'!$1:$2</definedName>
    <definedName name="_xlnm.Print_Titles" localSheetId="8">'110學年度'!$1:$2</definedName>
  </definedNames>
  <calcPr calcId="162913" iterateDelta="1E-4"/>
</workbook>
</file>

<file path=xl/calcChain.xml><?xml version="1.0" encoding="utf-8"?>
<calcChain xmlns="http://schemas.openxmlformats.org/spreadsheetml/2006/main">
  <c r="N7" i="13" l="1"/>
  <c r="K7" i="13"/>
  <c r="K5" i="13"/>
  <c r="K6" i="13"/>
  <c r="K4" i="13"/>
  <c r="K3" i="13"/>
  <c r="G214" i="13"/>
  <c r="E214" i="13"/>
  <c r="G198" i="12" l="1"/>
  <c r="E198" i="12"/>
  <c r="N7" i="12"/>
  <c r="K6" i="12"/>
  <c r="K5" i="12"/>
  <c r="K4" i="12"/>
  <c r="K3" i="12"/>
  <c r="K7" i="12" s="1"/>
  <c r="K6" i="11" l="1"/>
  <c r="K5" i="11"/>
  <c r="K4" i="11"/>
  <c r="G189" i="11"/>
  <c r="E190" i="11"/>
  <c r="E189" i="11"/>
  <c r="N7" i="11"/>
  <c r="K3" i="11"/>
  <c r="K7" i="11" l="1"/>
  <c r="K93" i="10"/>
  <c r="K92" i="10"/>
  <c r="K91" i="10"/>
  <c r="L80" i="10"/>
  <c r="E110" i="10"/>
  <c r="E71" i="10"/>
  <c r="N94" i="10"/>
  <c r="K90" i="10"/>
  <c r="K89" i="8"/>
  <c r="K88" i="8"/>
  <c r="E108" i="9"/>
  <c r="K91" i="9"/>
  <c r="K90" i="9"/>
  <c r="K89" i="9"/>
  <c r="E107" i="9"/>
  <c r="E70" i="9"/>
  <c r="E107" i="8"/>
  <c r="E70" i="8"/>
  <c r="E108" i="8" s="1"/>
  <c r="N92" i="9"/>
  <c r="K88" i="9"/>
  <c r="L79" i="9"/>
  <c r="K90" i="8"/>
  <c r="L78" i="8"/>
  <c r="N91" i="8"/>
  <c r="K87" i="8"/>
  <c r="K87" i="7"/>
  <c r="K85" i="7"/>
  <c r="K86" i="7"/>
  <c r="L76" i="7"/>
  <c r="E107" i="7"/>
  <c r="E70" i="7"/>
  <c r="N88" i="7"/>
  <c r="K84" i="7"/>
  <c r="E111" i="10" l="1"/>
  <c r="K94" i="10"/>
  <c r="E108" i="7"/>
  <c r="K91" i="8"/>
  <c r="K88" i="7"/>
  <c r="K79" i="6"/>
  <c r="K92" i="9" l="1"/>
  <c r="L70" i="6"/>
  <c r="E70" i="5"/>
  <c r="E69" i="6"/>
  <c r="E108" i="6"/>
  <c r="L71" i="5"/>
  <c r="E109" i="5"/>
  <c r="K77" i="6" l="1"/>
  <c r="K81" i="6" s="1"/>
  <c r="N81" i="6"/>
  <c r="E109" i="6" l="1"/>
  <c r="Q16" i="5"/>
  <c r="G119" i="5"/>
  <c r="D115" i="5"/>
  <c r="D119" i="5" s="1"/>
  <c r="E110" i="5" l="1"/>
  <c r="E108" i="2"/>
  <c r="L69" i="2"/>
  <c r="E69" i="2"/>
  <c r="D101" i="4"/>
  <c r="D106" i="4"/>
  <c r="D107" i="4"/>
  <c r="D108" i="4"/>
  <c r="D109" i="4"/>
  <c r="G110" i="4"/>
  <c r="D115" i="2"/>
  <c r="D119" i="2" s="1"/>
  <c r="G119" i="2"/>
  <c r="D110" i="4" l="1"/>
  <c r="E109" i="2"/>
  <c r="D110" i="2" s="1"/>
</calcChain>
</file>

<file path=xl/sharedStrings.xml><?xml version="1.0" encoding="utf-8"?>
<sst xmlns="http://schemas.openxmlformats.org/spreadsheetml/2006/main" count="4461" uniqueCount="431">
  <si>
    <t>學校名稱</t>
  </si>
  <si>
    <t>資源班</t>
  </si>
  <si>
    <t>和平國小</t>
  </si>
  <si>
    <t>巡迴輔導班</t>
  </si>
  <si>
    <t>唐榮國小</t>
  </si>
  <si>
    <t>海豐國小</t>
  </si>
  <si>
    <t>崇蘭國小</t>
  </si>
  <si>
    <t>鶴聲國小</t>
  </si>
  <si>
    <t>復興國小</t>
  </si>
  <si>
    <t>瑞光國小</t>
  </si>
  <si>
    <t>九如國中</t>
  </si>
  <si>
    <t>九如國小</t>
  </si>
  <si>
    <t>里港國小</t>
  </si>
  <si>
    <t>麟洛國中</t>
  </si>
  <si>
    <t>高樹國中</t>
  </si>
  <si>
    <t>高樹國小</t>
  </si>
  <si>
    <t>長治國中</t>
  </si>
  <si>
    <t>德協國小</t>
  </si>
  <si>
    <t>鹽埔國中</t>
  </si>
  <si>
    <t>新圍國小</t>
  </si>
  <si>
    <t>潮州國中</t>
  </si>
  <si>
    <t>光春國中</t>
  </si>
  <si>
    <t>萬巒國中</t>
  </si>
  <si>
    <t>佳佐國小</t>
  </si>
  <si>
    <t>萬丹國中</t>
  </si>
  <si>
    <t>新園國中</t>
  </si>
  <si>
    <t>林邊國中</t>
  </si>
  <si>
    <t>琉球國中</t>
  </si>
  <si>
    <t>白沙國小</t>
  </si>
  <si>
    <t>車城國中</t>
  </si>
  <si>
    <t>車城國小</t>
  </si>
  <si>
    <t>身心障礙班</t>
    <phoneticPr fontId="2" type="noConversion"/>
  </si>
  <si>
    <t>鄉鎮</t>
    <phoneticPr fontId="2" type="noConversion"/>
  </si>
  <si>
    <t>班數</t>
    <phoneticPr fontId="2" type="noConversion"/>
  </si>
  <si>
    <t>巡迴輔導班</t>
    <phoneticPr fontId="2" type="noConversion"/>
  </si>
  <si>
    <t>東勢國小</t>
    <phoneticPr fontId="2" type="noConversion"/>
  </si>
  <si>
    <t>學前巡輔班</t>
    <phoneticPr fontId="2" type="noConversion"/>
  </si>
  <si>
    <t>長治</t>
    <phoneticPr fontId="2" type="noConversion"/>
  </si>
  <si>
    <t>鹽埔</t>
    <phoneticPr fontId="2" type="noConversion"/>
  </si>
  <si>
    <t>潮州</t>
    <phoneticPr fontId="2" type="noConversion"/>
  </si>
  <si>
    <t>資源班</t>
    <phoneticPr fontId="2" type="noConversion"/>
  </si>
  <si>
    <t>建興國小</t>
    <phoneticPr fontId="2" type="noConversion"/>
  </si>
  <si>
    <t>資優班</t>
    <phoneticPr fontId="2" type="noConversion"/>
  </si>
  <si>
    <t>學前資源班</t>
    <phoneticPr fontId="2" type="noConversion"/>
  </si>
  <si>
    <t>至正國中</t>
    <phoneticPr fontId="2" type="noConversion"/>
  </si>
  <si>
    <t>三地門</t>
    <phoneticPr fontId="2" type="noConversion"/>
  </si>
  <si>
    <t>中正國中</t>
    <phoneticPr fontId="2" type="noConversion"/>
  </si>
  <si>
    <t>鶴聲國中</t>
    <phoneticPr fontId="2" type="noConversion"/>
  </si>
  <si>
    <t>情障巡輔班</t>
    <phoneticPr fontId="2" type="noConversion"/>
  </si>
  <si>
    <t>中正國小</t>
    <phoneticPr fontId="2" type="noConversion"/>
  </si>
  <si>
    <t>崇文國小</t>
    <phoneticPr fontId="2" type="noConversion"/>
  </si>
  <si>
    <t>特教(啟智)班</t>
    <phoneticPr fontId="2" type="noConversion"/>
  </si>
  <si>
    <t>東港</t>
    <phoneticPr fontId="2" type="noConversion"/>
  </si>
  <si>
    <t>特教(啟仁)班</t>
    <phoneticPr fontId="2" type="noConversion"/>
  </si>
  <si>
    <t>特教(啟聰)班</t>
    <phoneticPr fontId="2" type="noConversion"/>
  </si>
  <si>
    <t>竹田</t>
    <phoneticPr fontId="2" type="noConversion"/>
  </si>
  <si>
    <t>僑德國小</t>
    <phoneticPr fontId="2" type="noConversion"/>
  </si>
  <si>
    <t>新園</t>
    <phoneticPr fontId="2" type="noConversion"/>
  </si>
  <si>
    <t>公正國中</t>
    <phoneticPr fontId="2" type="noConversion"/>
  </si>
  <si>
    <t>學前特教班</t>
    <phoneticPr fontId="2" type="noConversion"/>
  </si>
  <si>
    <t>東港高中</t>
  </si>
  <si>
    <t>獅子</t>
    <phoneticPr fontId="2" type="noConversion"/>
  </si>
  <si>
    <t>里港國中</t>
  </si>
  <si>
    <t>新埤</t>
    <phoneticPr fontId="2" type="noConversion"/>
  </si>
  <si>
    <t>崁頂</t>
    <phoneticPr fontId="2" type="noConversion"/>
  </si>
  <si>
    <t>南州</t>
    <phoneticPr fontId="2" type="noConversion"/>
  </si>
  <si>
    <t>北葉國小</t>
    <phoneticPr fontId="2" type="noConversion"/>
  </si>
  <si>
    <t>南州國中</t>
    <phoneticPr fontId="2" type="noConversion"/>
  </si>
  <si>
    <t>屏東市</t>
    <phoneticPr fontId="2" type="noConversion"/>
  </si>
  <si>
    <t>赤山國小</t>
    <phoneticPr fontId="2" type="noConversion"/>
  </si>
  <si>
    <t>新埤國小</t>
    <phoneticPr fontId="2" type="noConversion"/>
  </si>
  <si>
    <t>餉潭國小</t>
    <phoneticPr fontId="2" type="noConversion"/>
  </si>
  <si>
    <t>港東國小</t>
    <phoneticPr fontId="2" type="noConversion"/>
  </si>
  <si>
    <t>東海國小</t>
    <phoneticPr fontId="2" type="noConversion"/>
  </si>
  <si>
    <t>南州國小</t>
    <phoneticPr fontId="2" type="noConversion"/>
  </si>
  <si>
    <t>溪北國小</t>
    <phoneticPr fontId="2" type="noConversion"/>
  </si>
  <si>
    <t>林邊國小</t>
    <phoneticPr fontId="2" type="noConversion"/>
  </si>
  <si>
    <t>竹林國小</t>
    <phoneticPr fontId="2" type="noConversion"/>
  </si>
  <si>
    <t>仁愛國小</t>
    <phoneticPr fontId="2" type="noConversion"/>
  </si>
  <si>
    <t>佳冬</t>
    <phoneticPr fontId="2" type="noConversion"/>
  </si>
  <si>
    <t>佳冬國中</t>
    <phoneticPr fontId="2" type="noConversion"/>
  </si>
  <si>
    <t>潮州國小</t>
    <phoneticPr fontId="2" type="noConversion"/>
  </si>
  <si>
    <t>光華國小</t>
    <phoneticPr fontId="2" type="noConversion"/>
  </si>
  <si>
    <t>恆春國中</t>
    <phoneticPr fontId="2" type="noConversion"/>
  </si>
  <si>
    <t>東港國小</t>
    <phoneticPr fontId="2" type="noConversion"/>
  </si>
  <si>
    <t>僑勇國小</t>
    <phoneticPr fontId="2" type="noConversion"/>
  </si>
  <si>
    <t>長樂國小</t>
    <phoneticPr fontId="2" type="noConversion"/>
  </si>
  <si>
    <t>社皮國小</t>
    <phoneticPr fontId="2" type="noConversion"/>
  </si>
  <si>
    <t>新園國小</t>
    <phoneticPr fontId="2" type="noConversion"/>
  </si>
  <si>
    <t>黎明國小</t>
    <phoneticPr fontId="2" type="noConversion"/>
  </si>
  <si>
    <t>舊寮國小</t>
    <phoneticPr fontId="2" type="noConversion"/>
  </si>
  <si>
    <t>三地國小</t>
    <phoneticPr fontId="2" type="noConversion"/>
  </si>
  <si>
    <t>恆春國小</t>
    <phoneticPr fontId="2" type="noConversion"/>
  </si>
  <si>
    <t>視導區</t>
    <phoneticPr fontId="2" type="noConversion"/>
  </si>
  <si>
    <t>明正國中</t>
    <phoneticPr fontId="2" type="noConversion"/>
  </si>
  <si>
    <t>萬巒</t>
    <phoneticPr fontId="2" type="noConversion"/>
  </si>
  <si>
    <t>內獅國小</t>
    <phoneticPr fontId="2" type="noConversion"/>
  </si>
  <si>
    <t>枋寮</t>
    <phoneticPr fontId="2" type="noConversion"/>
  </si>
  <si>
    <t>枋寮高中國中部</t>
    <phoneticPr fontId="2" type="noConversion"/>
  </si>
  <si>
    <t>林邊</t>
    <phoneticPr fontId="2" type="noConversion"/>
  </si>
  <si>
    <t>特教(啟智仁)班</t>
    <phoneticPr fontId="2" type="noConversion"/>
  </si>
  <si>
    <t>佳冬國小</t>
    <phoneticPr fontId="2" type="noConversion"/>
  </si>
  <si>
    <t>潮和國小</t>
    <phoneticPr fontId="2" type="noConversion"/>
  </si>
  <si>
    <t>公館國小</t>
    <phoneticPr fontId="2" type="noConversion"/>
  </si>
  <si>
    <t>東港高中國中部</t>
    <phoneticPr fontId="2" type="noConversion"/>
  </si>
  <si>
    <t>視障巡輔班</t>
    <phoneticPr fontId="2" type="noConversion"/>
  </si>
  <si>
    <t>塭子國小</t>
    <phoneticPr fontId="2" type="noConversion"/>
  </si>
  <si>
    <t>枋山</t>
    <phoneticPr fontId="2" type="noConversion"/>
  </si>
  <si>
    <t>楓港國小</t>
    <phoneticPr fontId="2" type="noConversion"/>
  </si>
  <si>
    <t>恆春</t>
    <phoneticPr fontId="2" type="noConversion"/>
  </si>
  <si>
    <t>忠孝國小</t>
    <phoneticPr fontId="2" type="noConversion"/>
  </si>
  <si>
    <t>東隆國小</t>
    <phoneticPr fontId="2" type="noConversion"/>
  </si>
  <si>
    <t>海濱國小</t>
    <phoneticPr fontId="2" type="noConversion"/>
  </si>
  <si>
    <t>以栗國小</t>
    <phoneticPr fontId="2" type="noConversion"/>
  </si>
  <si>
    <t>信義國小</t>
    <phoneticPr fontId="2" type="noConversion"/>
  </si>
  <si>
    <t>大潭國小</t>
    <phoneticPr fontId="2" type="noConversion"/>
  </si>
  <si>
    <t>水泉國小</t>
    <phoneticPr fontId="2" type="noConversion"/>
  </si>
  <si>
    <t>東興國小</t>
    <phoneticPr fontId="2" type="noConversion"/>
  </si>
  <si>
    <t>車城</t>
    <phoneticPr fontId="2" type="noConversion"/>
  </si>
  <si>
    <t>東光國小</t>
    <phoneticPr fontId="2" type="noConversion"/>
  </si>
  <si>
    <t>麟洛</t>
    <phoneticPr fontId="2" type="noConversion"/>
  </si>
  <si>
    <t>麟洛國小</t>
    <phoneticPr fontId="2" type="noConversion"/>
  </si>
  <si>
    <t>萬丹</t>
    <phoneticPr fontId="2" type="noConversion"/>
  </si>
  <si>
    <t>滿州</t>
    <phoneticPr fontId="2" type="noConversion"/>
  </si>
  <si>
    <t>里港</t>
    <phoneticPr fontId="2" type="noConversion"/>
  </si>
  <si>
    <t>瑪家</t>
    <phoneticPr fontId="2" type="noConversion"/>
  </si>
  <si>
    <t>內埔國中</t>
    <phoneticPr fontId="2" type="noConversion"/>
  </si>
  <si>
    <t>萬丹國小</t>
    <phoneticPr fontId="2" type="noConversion"/>
  </si>
  <si>
    <t>內埔</t>
    <phoneticPr fontId="2" type="noConversion"/>
  </si>
  <si>
    <t>崇文國中</t>
    <phoneticPr fontId="2" type="noConversion"/>
  </si>
  <si>
    <t>內埔國小</t>
    <phoneticPr fontId="2" type="noConversion"/>
  </si>
  <si>
    <t>興華國小</t>
    <phoneticPr fontId="2" type="noConversion"/>
  </si>
  <si>
    <t>土庫國小</t>
    <phoneticPr fontId="2" type="noConversion"/>
  </si>
  <si>
    <t>載興國小</t>
    <phoneticPr fontId="2" type="noConversion"/>
  </si>
  <si>
    <t>高樹</t>
    <phoneticPr fontId="2" type="noConversion"/>
  </si>
  <si>
    <t>仙吉國小</t>
    <phoneticPr fontId="2" type="noConversion"/>
  </si>
  <si>
    <t>大明國小</t>
    <phoneticPr fontId="2" type="noConversion"/>
  </si>
  <si>
    <t>烏龍國小</t>
    <phoneticPr fontId="2" type="noConversion"/>
  </si>
  <si>
    <t>田子國小</t>
    <phoneticPr fontId="2" type="noConversion"/>
  </si>
  <si>
    <t>廣興國小</t>
    <phoneticPr fontId="2" type="noConversion"/>
  </si>
  <si>
    <t>鹽洲國小</t>
    <phoneticPr fontId="2" type="noConversion"/>
  </si>
  <si>
    <t>繁華國小</t>
    <phoneticPr fontId="2" type="noConversion"/>
  </si>
  <si>
    <t>琉球</t>
    <phoneticPr fontId="2" type="noConversion"/>
  </si>
  <si>
    <t>鹽埔國小</t>
    <phoneticPr fontId="2" type="noConversion"/>
  </si>
  <si>
    <t>彭厝國小</t>
    <phoneticPr fontId="2" type="noConversion"/>
  </si>
  <si>
    <t>振興國小</t>
    <phoneticPr fontId="2" type="noConversion"/>
  </si>
  <si>
    <t>九如</t>
    <phoneticPr fontId="2" type="noConversion"/>
  </si>
  <si>
    <t>後庄國小</t>
    <phoneticPr fontId="2" type="noConversion"/>
  </si>
  <si>
    <t>屏教大實小</t>
    <phoneticPr fontId="2" type="noConversion"/>
  </si>
  <si>
    <t>屏北區</t>
    <phoneticPr fontId="2" type="noConversion"/>
  </si>
  <si>
    <t>屏東區</t>
  </si>
  <si>
    <t>屏東區</t>
    <phoneticPr fontId="2" type="noConversion"/>
  </si>
  <si>
    <t>潮州區</t>
    <phoneticPr fontId="2" type="noConversion"/>
  </si>
  <si>
    <t>東港區</t>
    <phoneticPr fontId="2" type="noConversion"/>
  </si>
  <si>
    <t>屏南區</t>
    <phoneticPr fontId="2" type="noConversion"/>
  </si>
  <si>
    <t>東港區</t>
    <phoneticPr fontId="2" type="noConversion"/>
  </si>
  <si>
    <t>資優巡輔班</t>
    <phoneticPr fontId="2" type="noConversion"/>
  </si>
  <si>
    <t>合計</t>
    <phoneticPr fontId="2" type="noConversion"/>
  </si>
  <si>
    <t>屏東縣103學年度特教班(身心障礙班及資優班)班級數一覽表</t>
    <phoneticPr fontId="2" type="noConversion"/>
  </si>
  <si>
    <t>高中</t>
    <phoneticPr fontId="2" type="noConversion"/>
  </si>
  <si>
    <t>國中</t>
    <phoneticPr fontId="2" type="noConversion"/>
  </si>
  <si>
    <t>國小</t>
    <phoneticPr fontId="2" type="noConversion"/>
  </si>
  <si>
    <t>學前</t>
    <phoneticPr fontId="2" type="noConversion"/>
  </si>
  <si>
    <t>註：</t>
    <phoneticPr fontId="2" type="noConversion"/>
  </si>
  <si>
    <t>資優班</t>
    <phoneticPr fontId="2" type="noConversion"/>
  </si>
  <si>
    <t>合計</t>
    <phoneticPr fontId="2" type="noConversion"/>
  </si>
  <si>
    <t>班級數</t>
    <phoneticPr fontId="2" type="noConversion"/>
  </si>
  <si>
    <r>
      <t xml:space="preserve">特殊教育班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不含屏教大實小</t>
    </r>
    <r>
      <rPr>
        <sz val="10"/>
        <rFont val="Times New Roman"/>
        <family val="1"/>
      </rPr>
      <t>) 
(</t>
    </r>
    <r>
      <rPr>
        <sz val="10"/>
        <rFont val="標楷體"/>
        <family val="4"/>
        <charset val="136"/>
      </rPr>
      <t>總計</t>
    </r>
    <r>
      <rPr>
        <sz val="10"/>
        <rFont val="Times New Roman"/>
        <family val="1"/>
      </rPr>
      <t>)</t>
    </r>
    <phoneticPr fontId="2" type="noConversion"/>
  </si>
  <si>
    <t>屏東縣102學年度特教班數一覽表</t>
    <phoneticPr fontId="2" type="noConversion"/>
  </si>
  <si>
    <t>資優資源班</t>
    <phoneticPr fontId="2" type="noConversion"/>
  </si>
  <si>
    <t>合計</t>
    <phoneticPr fontId="2" type="noConversion"/>
  </si>
  <si>
    <t>身障班(不含屏教大實小)</t>
    <phoneticPr fontId="2" type="noConversion"/>
  </si>
  <si>
    <t>地磨兒國小</t>
    <phoneticPr fontId="2" type="noConversion"/>
  </si>
  <si>
    <t>資源班</t>
    <phoneticPr fontId="2" type="noConversion"/>
  </si>
  <si>
    <t>特教班</t>
    <phoneticPr fontId="2" type="noConversion"/>
  </si>
  <si>
    <t>天南國小</t>
    <phoneticPr fontId="2" type="noConversion"/>
  </si>
  <si>
    <t>獅子國中</t>
    <phoneticPr fontId="2" type="noConversion"/>
  </si>
  <si>
    <t>東新國中</t>
    <phoneticPr fontId="2" type="noConversion"/>
  </si>
  <si>
    <t>大同高中
國中部</t>
    <phoneticPr fontId="2" type="noConversion"/>
  </si>
  <si>
    <t>資源班</t>
    <phoneticPr fontId="2" type="noConversion"/>
  </si>
  <si>
    <t>不分類巡輔班</t>
    <phoneticPr fontId="2" type="noConversion"/>
  </si>
  <si>
    <t>不分類巡輔班</t>
    <phoneticPr fontId="2" type="noConversion"/>
  </si>
  <si>
    <t>特教班</t>
    <phoneticPr fontId="2" type="noConversion"/>
  </si>
  <si>
    <t>東港高中
國中部</t>
    <phoneticPr fontId="2" type="noConversion"/>
  </si>
  <si>
    <t>屏東縣104學年度特殊教育(身心障礙班及資優班)班級數一覽表</t>
    <phoneticPr fontId="2" type="noConversion"/>
  </si>
  <si>
    <t>資源班</t>
    <phoneticPr fontId="2" type="noConversion"/>
  </si>
  <si>
    <t>不分類巡輔班</t>
    <phoneticPr fontId="2" type="noConversion"/>
  </si>
  <si>
    <t>資賦優異班</t>
    <phoneticPr fontId="2" type="noConversion"/>
  </si>
  <si>
    <t>小計</t>
    <phoneticPr fontId="2" type="noConversion"/>
  </si>
  <si>
    <r>
      <t xml:space="preserve">特殊教育班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不含屏教大實小</t>
    </r>
    <r>
      <rPr>
        <sz val="10"/>
        <rFont val="Times New Roman"/>
        <family val="1"/>
      </rPr>
      <t>) 
(</t>
    </r>
    <r>
      <rPr>
        <sz val="10"/>
        <rFont val="標楷體"/>
        <family val="4"/>
        <charset val="136"/>
      </rPr>
      <t>總計</t>
    </r>
    <r>
      <rPr>
        <sz val="10"/>
        <rFont val="Times New Roman"/>
        <family val="1"/>
      </rPr>
      <t>)</t>
    </r>
    <phoneticPr fontId="2" type="noConversion"/>
  </si>
  <si>
    <t>萬巒</t>
    <phoneticPr fontId="2" type="noConversion"/>
  </si>
  <si>
    <t>來義國小</t>
    <phoneticPr fontId="2" type="noConversion"/>
  </si>
  <si>
    <t>來義</t>
    <phoneticPr fontId="2" type="noConversion"/>
  </si>
  <si>
    <t>來義高中
(國中部)</t>
    <phoneticPr fontId="2" type="noConversion"/>
  </si>
  <si>
    <t>資源班</t>
    <phoneticPr fontId="2" type="noConversion"/>
  </si>
  <si>
    <t>不分類巡輔班</t>
    <phoneticPr fontId="2" type="noConversion"/>
  </si>
  <si>
    <t>不分類巡輔班</t>
    <phoneticPr fontId="2" type="noConversion"/>
  </si>
  <si>
    <t>資優巡輔班</t>
    <phoneticPr fontId="2" type="noConversion"/>
  </si>
  <si>
    <t>屏東縣105學年度特殊教育(身心障礙班及資優班)班級數一覽表</t>
    <phoneticPr fontId="2" type="noConversion"/>
  </si>
  <si>
    <t>西勢國小</t>
    <phoneticPr fontId="2" type="noConversion"/>
  </si>
  <si>
    <t>不分類
巡輔班</t>
    <phoneticPr fontId="2" type="noConversion"/>
  </si>
  <si>
    <t>瑪家國中</t>
    <phoneticPr fontId="2" type="noConversion"/>
  </si>
  <si>
    <t>屏東市</t>
    <phoneticPr fontId="2" type="noConversion"/>
  </si>
  <si>
    <t>屏東區</t>
    <phoneticPr fontId="2" type="noConversion"/>
  </si>
  <si>
    <t>屏東縣106學年度特殊教育(身心障礙班及資優班)班級數一覽表</t>
    <phoneticPr fontId="2" type="noConversion"/>
  </si>
  <si>
    <t>資優資源班</t>
    <phoneticPr fontId="2" type="noConversion"/>
  </si>
  <si>
    <t>高朗國小</t>
    <phoneticPr fontId="2" type="noConversion"/>
  </si>
  <si>
    <t>玉田國小</t>
    <phoneticPr fontId="2" type="noConversion"/>
  </si>
  <si>
    <t>同安國小</t>
    <phoneticPr fontId="2" type="noConversion"/>
  </si>
  <si>
    <t>資源班</t>
    <phoneticPr fontId="2" type="noConversion"/>
  </si>
  <si>
    <t>竹林國小</t>
    <phoneticPr fontId="2" type="noConversion"/>
  </si>
  <si>
    <t>枋寮</t>
    <phoneticPr fontId="2" type="noConversion"/>
  </si>
  <si>
    <t>不分類巡輔班</t>
    <phoneticPr fontId="2" type="noConversion"/>
  </si>
  <si>
    <t>學前巡輔班</t>
    <phoneticPr fontId="2" type="noConversion"/>
  </si>
  <si>
    <t>東港區</t>
    <phoneticPr fontId="2" type="noConversion"/>
  </si>
  <si>
    <t>屏南區</t>
    <phoneticPr fontId="2" type="noConversion"/>
  </si>
  <si>
    <t>琉球國中</t>
    <phoneticPr fontId="2" type="noConversion"/>
  </si>
  <si>
    <t>大同國小</t>
    <phoneticPr fontId="2" type="noConversion"/>
  </si>
  <si>
    <t>資優資源班</t>
    <phoneticPr fontId="2" type="noConversion"/>
  </si>
  <si>
    <t>不分類巡輔班</t>
    <phoneticPr fontId="2" type="noConversion"/>
  </si>
  <si>
    <t>不分類巡輔班</t>
    <phoneticPr fontId="2" type="noConversion"/>
  </si>
  <si>
    <t>屏東縣107學年度特殊教育(身心障礙班及資優班)班級數一覽表</t>
    <phoneticPr fontId="2" type="noConversion"/>
  </si>
  <si>
    <t>豐田國小</t>
    <phoneticPr fontId="2" type="noConversion"/>
  </si>
  <si>
    <t>資源班</t>
    <phoneticPr fontId="2" type="noConversion"/>
  </si>
  <si>
    <t>滿州國中</t>
    <phoneticPr fontId="2" type="noConversion"/>
  </si>
  <si>
    <t>資源班</t>
    <phoneticPr fontId="2" type="noConversion"/>
  </si>
  <si>
    <t>滿州國小</t>
    <phoneticPr fontId="2" type="noConversion"/>
  </si>
  <si>
    <t>資源班</t>
    <phoneticPr fontId="2" type="noConversion"/>
  </si>
  <si>
    <t>勝利國小</t>
    <phoneticPr fontId="2" type="noConversion"/>
  </si>
  <si>
    <t>資源班</t>
    <phoneticPr fontId="2" type="noConversion"/>
  </si>
  <si>
    <t>口社國小</t>
    <phoneticPr fontId="2" type="noConversion"/>
  </si>
  <si>
    <t>資源班</t>
    <phoneticPr fontId="2" type="noConversion"/>
  </si>
  <si>
    <t>佳義國小</t>
    <phoneticPr fontId="2" type="noConversion"/>
  </si>
  <si>
    <t>資源班</t>
    <phoneticPr fontId="2" type="noConversion"/>
  </si>
  <si>
    <t>光春國小</t>
    <phoneticPr fontId="2" type="noConversion"/>
  </si>
  <si>
    <t>長治</t>
    <phoneticPr fontId="2" type="noConversion"/>
  </si>
  <si>
    <t>小計</t>
    <phoneticPr fontId="2" type="noConversion"/>
  </si>
  <si>
    <t>不分類巡輔班</t>
    <phoneticPr fontId="2" type="noConversion"/>
  </si>
  <si>
    <t>屏東縣108學年度特殊教育(身心障礙班及資優班)班級數一覽表</t>
    <phoneticPr fontId="2" type="noConversion"/>
  </si>
  <si>
    <t>竹田國中</t>
    <phoneticPr fontId="2" type="noConversion"/>
  </si>
  <si>
    <t>資源班</t>
    <phoneticPr fontId="2" type="noConversion"/>
  </si>
  <si>
    <t>塔樓國小</t>
    <phoneticPr fontId="2" type="noConversion"/>
  </si>
  <si>
    <t>潮東國小</t>
    <phoneticPr fontId="2" type="noConversion"/>
  </si>
  <si>
    <t>屏東縣109學年度特殊教育(身心障礙班及資優班)班級數一覽表</t>
    <phoneticPr fontId="2" type="noConversion"/>
  </si>
  <si>
    <t>資優巡輔班</t>
    <phoneticPr fontId="2" type="noConversion"/>
  </si>
  <si>
    <t>屏東縣110學年度特殊教育(身心障礙班及資優班)班級數一覽表</t>
    <phoneticPr fontId="2" type="noConversion"/>
  </si>
  <si>
    <t>潮昇國小</t>
    <phoneticPr fontId="2" type="noConversion"/>
  </si>
  <si>
    <t>資源班</t>
    <phoneticPr fontId="2" type="noConversion"/>
  </si>
  <si>
    <t>丹路國小</t>
    <phoneticPr fontId="2" type="noConversion"/>
  </si>
  <si>
    <t>屏東縣111學年度特殊教育(身心障礙班及資優班)班級數一覽表</t>
    <phoneticPr fontId="2" type="noConversion"/>
  </si>
  <si>
    <t>建國國小</t>
    <phoneticPr fontId="2" type="noConversion"/>
  </si>
  <si>
    <t>特教班</t>
    <phoneticPr fontId="2" type="noConversion"/>
  </si>
  <si>
    <t>四維國小</t>
    <phoneticPr fontId="2" type="noConversion"/>
  </si>
  <si>
    <t>南和國小</t>
    <phoneticPr fontId="2" type="noConversion"/>
  </si>
  <si>
    <t>崎峰國小</t>
    <phoneticPr fontId="2" type="noConversion"/>
  </si>
  <si>
    <t>牡丹</t>
    <phoneticPr fontId="2" type="noConversion"/>
  </si>
  <si>
    <t>東港高中國中部</t>
    <phoneticPr fontId="2" type="noConversion"/>
  </si>
  <si>
    <t>大同高中國中部</t>
    <phoneticPr fontId="2" type="noConversion"/>
  </si>
  <si>
    <t>來義高中國中部</t>
    <phoneticPr fontId="2" type="noConversion"/>
  </si>
  <si>
    <t>屏東縣112學年度特殊教育(身心障礙班及資優班)班級數一覽表</t>
    <phoneticPr fontId="2" type="noConversion"/>
  </si>
  <si>
    <t>視導區</t>
    <phoneticPr fontId="2" type="noConversion"/>
  </si>
  <si>
    <t>鄉鎮</t>
    <phoneticPr fontId="2" type="noConversion"/>
  </si>
  <si>
    <t>資優班</t>
    <phoneticPr fontId="2" type="noConversion"/>
  </si>
  <si>
    <t>班數</t>
    <phoneticPr fontId="2" type="noConversion"/>
  </si>
  <si>
    <t>身心障礙班</t>
    <phoneticPr fontId="2" type="noConversion"/>
  </si>
  <si>
    <t>班級數</t>
    <phoneticPr fontId="2" type="noConversion"/>
  </si>
  <si>
    <t>資賦優異班</t>
    <phoneticPr fontId="2" type="noConversion"/>
  </si>
  <si>
    <t>屏北區</t>
    <phoneticPr fontId="2" type="noConversion"/>
  </si>
  <si>
    <t>三地門</t>
    <phoneticPr fontId="2" type="noConversion"/>
  </si>
  <si>
    <t>地磨兒國小</t>
    <phoneticPr fontId="2" type="noConversion"/>
  </si>
  <si>
    <t>資源班</t>
    <phoneticPr fontId="2" type="noConversion"/>
  </si>
  <si>
    <t>高中</t>
    <phoneticPr fontId="2" type="noConversion"/>
  </si>
  <si>
    <t>高中</t>
    <phoneticPr fontId="2" type="noConversion"/>
  </si>
  <si>
    <t>口社國小</t>
    <phoneticPr fontId="2" type="noConversion"/>
  </si>
  <si>
    <t>資源班</t>
    <phoneticPr fontId="2" type="noConversion"/>
  </si>
  <si>
    <t>國中</t>
    <phoneticPr fontId="2" type="noConversion"/>
  </si>
  <si>
    <t>國小</t>
    <phoneticPr fontId="2" type="noConversion"/>
  </si>
  <si>
    <t>高泰國中</t>
    <phoneticPr fontId="2" type="noConversion"/>
  </si>
  <si>
    <t>學前</t>
    <phoneticPr fontId="2" type="noConversion"/>
  </si>
  <si>
    <t>合計</t>
    <phoneticPr fontId="2" type="noConversion"/>
  </si>
  <si>
    <t>舊寮國小</t>
    <phoneticPr fontId="2" type="noConversion"/>
  </si>
  <si>
    <t>田子國小</t>
    <phoneticPr fontId="2" type="noConversion"/>
  </si>
  <si>
    <t>鹽埔</t>
    <phoneticPr fontId="2" type="noConversion"/>
  </si>
  <si>
    <t>鹽埔國小</t>
    <phoneticPr fontId="2" type="noConversion"/>
  </si>
  <si>
    <t>資源班</t>
    <phoneticPr fontId="2" type="noConversion"/>
  </si>
  <si>
    <t>不分類巡輔班</t>
    <phoneticPr fontId="2" type="noConversion"/>
  </si>
  <si>
    <t>學前巡輔班</t>
    <phoneticPr fontId="2" type="noConversion"/>
  </si>
  <si>
    <t>振興國小</t>
    <phoneticPr fontId="2" type="noConversion"/>
  </si>
  <si>
    <t>學前巡輔班</t>
    <phoneticPr fontId="2" type="noConversion"/>
  </si>
  <si>
    <t>九如</t>
    <phoneticPr fontId="2" type="noConversion"/>
  </si>
  <si>
    <t>不分類巡輔班</t>
    <phoneticPr fontId="2" type="noConversion"/>
  </si>
  <si>
    <t>土庫國小</t>
    <phoneticPr fontId="2" type="noConversion"/>
  </si>
  <si>
    <t>瑪家</t>
    <phoneticPr fontId="2" type="noConversion"/>
  </si>
  <si>
    <t>北葉國小</t>
    <phoneticPr fontId="2" type="noConversion"/>
  </si>
  <si>
    <t>佳義國小</t>
    <phoneticPr fontId="2" type="noConversion"/>
  </si>
  <si>
    <t>特教班</t>
    <phoneticPr fontId="2" type="noConversion"/>
  </si>
  <si>
    <t>資源班</t>
    <phoneticPr fontId="2" type="noConversion"/>
  </si>
  <si>
    <t>屏東區</t>
    <phoneticPr fontId="2" type="noConversion"/>
  </si>
  <si>
    <t>屏東市</t>
    <phoneticPr fontId="2" type="noConversion"/>
  </si>
  <si>
    <t>資優資源班</t>
    <phoneticPr fontId="2" type="noConversion"/>
  </si>
  <si>
    <t>資優資源班</t>
    <phoneticPr fontId="2" type="noConversion"/>
  </si>
  <si>
    <t>資優巡輔班</t>
    <phoneticPr fontId="2" type="noConversion"/>
  </si>
  <si>
    <t>忠孝國小</t>
    <phoneticPr fontId="2" type="noConversion"/>
  </si>
  <si>
    <t>信義國小</t>
    <phoneticPr fontId="2" type="noConversion"/>
  </si>
  <si>
    <t>大同國小</t>
    <phoneticPr fontId="2" type="noConversion"/>
  </si>
  <si>
    <t>勝利國小</t>
    <phoneticPr fontId="2" type="noConversion"/>
  </si>
  <si>
    <t>建國國小</t>
    <phoneticPr fontId="2" type="noConversion"/>
  </si>
  <si>
    <t>學前特教班</t>
    <phoneticPr fontId="2" type="noConversion"/>
  </si>
  <si>
    <t>前進國小</t>
    <phoneticPr fontId="2" type="noConversion"/>
  </si>
  <si>
    <t>萬丹</t>
    <phoneticPr fontId="2" type="noConversion"/>
  </si>
  <si>
    <t>萬丹國小</t>
    <phoneticPr fontId="2" type="noConversion"/>
  </si>
  <si>
    <t>興華國小</t>
    <phoneticPr fontId="2" type="noConversion"/>
  </si>
  <si>
    <t>社皮國小</t>
    <phoneticPr fontId="2" type="noConversion"/>
  </si>
  <si>
    <t>四維國小</t>
    <phoneticPr fontId="2" type="noConversion"/>
  </si>
  <si>
    <t>潮州區</t>
    <phoneticPr fontId="2" type="noConversion"/>
  </si>
  <si>
    <t>潮州</t>
    <phoneticPr fontId="2" type="noConversion"/>
  </si>
  <si>
    <t>潮州國小</t>
    <phoneticPr fontId="2" type="noConversion"/>
  </si>
  <si>
    <t>光華國小</t>
    <phoneticPr fontId="2" type="noConversion"/>
  </si>
  <si>
    <t>潮和國小</t>
    <phoneticPr fontId="2" type="noConversion"/>
  </si>
  <si>
    <t>光春國小</t>
    <phoneticPr fontId="2" type="noConversion"/>
  </si>
  <si>
    <t>潮東國小</t>
    <phoneticPr fontId="2" type="noConversion"/>
  </si>
  <si>
    <t>潮昇國小</t>
    <phoneticPr fontId="2" type="noConversion"/>
  </si>
  <si>
    <t>來義</t>
    <phoneticPr fontId="2" type="noConversion"/>
  </si>
  <si>
    <t>南和國小</t>
    <phoneticPr fontId="2" type="noConversion"/>
  </si>
  <si>
    <t>來義高中
(國中部)</t>
    <phoneticPr fontId="2" type="noConversion"/>
  </si>
  <si>
    <t>新埤</t>
    <phoneticPr fontId="2" type="noConversion"/>
  </si>
  <si>
    <t>餉潭國小</t>
    <phoneticPr fontId="2" type="noConversion"/>
  </si>
  <si>
    <t>麟洛</t>
    <phoneticPr fontId="2" type="noConversion"/>
  </si>
  <si>
    <t>麟洛國小</t>
    <phoneticPr fontId="2" type="noConversion"/>
  </si>
  <si>
    <t>內埔</t>
    <phoneticPr fontId="2" type="noConversion"/>
  </si>
  <si>
    <t>內埔國中</t>
    <phoneticPr fontId="2" type="noConversion"/>
  </si>
  <si>
    <t>崇文國中</t>
    <phoneticPr fontId="2" type="noConversion"/>
  </si>
  <si>
    <t>特教班</t>
    <phoneticPr fontId="2" type="noConversion"/>
  </si>
  <si>
    <t>內埔國小</t>
    <phoneticPr fontId="2" type="noConversion"/>
  </si>
  <si>
    <t>崇文國小</t>
    <phoneticPr fontId="2" type="noConversion"/>
  </si>
  <si>
    <t>黎明國小</t>
    <phoneticPr fontId="2" type="noConversion"/>
  </si>
  <si>
    <t>東勢國小</t>
    <phoneticPr fontId="2" type="noConversion"/>
  </si>
  <si>
    <t>豐田國小</t>
    <phoneticPr fontId="2" type="noConversion"/>
  </si>
  <si>
    <t>竹田</t>
    <phoneticPr fontId="2" type="noConversion"/>
  </si>
  <si>
    <t>竹田國中</t>
    <phoneticPr fontId="2" type="noConversion"/>
  </si>
  <si>
    <t>大明國小</t>
    <phoneticPr fontId="2" type="noConversion"/>
  </si>
  <si>
    <t>西勢國小</t>
    <phoneticPr fontId="2" type="noConversion"/>
  </si>
  <si>
    <t>泰武</t>
    <phoneticPr fontId="2" type="noConversion"/>
  </si>
  <si>
    <t>泰武國中</t>
    <phoneticPr fontId="2" type="noConversion"/>
  </si>
  <si>
    <t>泰武國小</t>
    <phoneticPr fontId="2" type="noConversion"/>
  </si>
  <si>
    <t>武潭國小</t>
    <phoneticPr fontId="2" type="noConversion"/>
  </si>
  <si>
    <t>萬巒</t>
    <phoneticPr fontId="2" type="noConversion"/>
  </si>
  <si>
    <t>赤山國小</t>
    <phoneticPr fontId="2" type="noConversion"/>
  </si>
  <si>
    <t>東港區</t>
    <phoneticPr fontId="2" type="noConversion"/>
  </si>
  <si>
    <t>東港</t>
    <phoneticPr fontId="2" type="noConversion"/>
  </si>
  <si>
    <t>東港高中
國中部</t>
    <phoneticPr fontId="2" type="noConversion"/>
  </si>
  <si>
    <t>東新國中</t>
    <phoneticPr fontId="2" type="noConversion"/>
  </si>
  <si>
    <t>東港國小</t>
    <phoneticPr fontId="2" type="noConversion"/>
  </si>
  <si>
    <t>東隆國小</t>
    <phoneticPr fontId="2" type="noConversion"/>
  </si>
  <si>
    <t>海濱國小</t>
    <phoneticPr fontId="2" type="noConversion"/>
  </si>
  <si>
    <t>以栗國小</t>
    <phoneticPr fontId="2" type="noConversion"/>
  </si>
  <si>
    <t>東興國小</t>
    <phoneticPr fontId="2" type="noConversion"/>
  </si>
  <si>
    <t>東光國小</t>
    <phoneticPr fontId="2" type="noConversion"/>
  </si>
  <si>
    <t>新園</t>
    <phoneticPr fontId="2" type="noConversion"/>
  </si>
  <si>
    <t>新園國小</t>
    <phoneticPr fontId="2" type="noConversion"/>
  </si>
  <si>
    <t>仙吉國小</t>
    <phoneticPr fontId="2" type="noConversion"/>
  </si>
  <si>
    <t>烏龍國小</t>
    <phoneticPr fontId="2" type="noConversion"/>
  </si>
  <si>
    <t>鹽洲國小</t>
    <phoneticPr fontId="2" type="noConversion"/>
  </si>
  <si>
    <t>琉球</t>
    <phoneticPr fontId="2" type="noConversion"/>
  </si>
  <si>
    <t>琉球國中</t>
    <phoneticPr fontId="2" type="noConversion"/>
  </si>
  <si>
    <t>天南國小</t>
    <phoneticPr fontId="2" type="noConversion"/>
  </si>
  <si>
    <t>南州</t>
    <phoneticPr fontId="2" type="noConversion"/>
  </si>
  <si>
    <t>南州國中</t>
    <phoneticPr fontId="2" type="noConversion"/>
  </si>
  <si>
    <t>南州國小</t>
    <phoneticPr fontId="2" type="noConversion"/>
  </si>
  <si>
    <t>同安國小</t>
    <phoneticPr fontId="2" type="noConversion"/>
  </si>
  <si>
    <t>溪北國小</t>
    <phoneticPr fontId="2" type="noConversion"/>
  </si>
  <si>
    <t>崁頂</t>
    <phoneticPr fontId="2" type="noConversion"/>
  </si>
  <si>
    <t>港東國小</t>
    <phoneticPr fontId="2" type="noConversion"/>
  </si>
  <si>
    <t>佳冬</t>
    <phoneticPr fontId="2" type="noConversion"/>
  </si>
  <si>
    <t>佳冬國中</t>
    <phoneticPr fontId="2" type="noConversion"/>
  </si>
  <si>
    <t>佳冬國小</t>
    <phoneticPr fontId="2" type="noConversion"/>
  </si>
  <si>
    <t>塭子國小</t>
    <phoneticPr fontId="2" type="noConversion"/>
  </si>
  <si>
    <t>林邊</t>
    <phoneticPr fontId="2" type="noConversion"/>
  </si>
  <si>
    <t>林邊國小</t>
    <phoneticPr fontId="2" type="noConversion"/>
  </si>
  <si>
    <t>竹林國小</t>
    <phoneticPr fontId="2" type="noConversion"/>
  </si>
  <si>
    <t>崎峰國小</t>
    <phoneticPr fontId="2" type="noConversion"/>
  </si>
  <si>
    <t>屏南區</t>
    <phoneticPr fontId="2" type="noConversion"/>
  </si>
  <si>
    <t>枋寮</t>
    <phoneticPr fontId="2" type="noConversion"/>
  </si>
  <si>
    <t>枋寮高中國中部</t>
    <phoneticPr fontId="2" type="noConversion"/>
  </si>
  <si>
    <t>建興國小</t>
    <phoneticPr fontId="2" type="noConversion"/>
  </si>
  <si>
    <t>東海國小</t>
    <phoneticPr fontId="2" type="noConversion"/>
  </si>
  <si>
    <t>春日</t>
    <phoneticPr fontId="2" type="noConversion"/>
  </si>
  <si>
    <t>力里國小</t>
    <phoneticPr fontId="2" type="noConversion"/>
  </si>
  <si>
    <t>枋山</t>
    <phoneticPr fontId="2" type="noConversion"/>
  </si>
  <si>
    <t>楓港國小</t>
    <phoneticPr fontId="2" type="noConversion"/>
  </si>
  <si>
    <t>獅子</t>
    <phoneticPr fontId="2" type="noConversion"/>
  </si>
  <si>
    <t>內獅國小</t>
    <phoneticPr fontId="2" type="noConversion"/>
  </si>
  <si>
    <t>丹路國小</t>
    <phoneticPr fontId="2" type="noConversion"/>
  </si>
  <si>
    <t>滿州</t>
    <phoneticPr fontId="2" type="noConversion"/>
  </si>
  <si>
    <t>滿州國中</t>
    <phoneticPr fontId="2" type="noConversion"/>
  </si>
  <si>
    <t>長樂國小</t>
    <phoneticPr fontId="2" type="noConversion"/>
  </si>
  <si>
    <t>滿州國小</t>
    <phoneticPr fontId="2" type="noConversion"/>
  </si>
  <si>
    <t>車城</t>
    <phoneticPr fontId="2" type="noConversion"/>
  </si>
  <si>
    <t>恆春</t>
    <phoneticPr fontId="2" type="noConversion"/>
  </si>
  <si>
    <t>恆春國中</t>
    <phoneticPr fontId="2" type="noConversion"/>
  </si>
  <si>
    <t>恆春國小</t>
    <phoneticPr fontId="2" type="noConversion"/>
  </si>
  <si>
    <t>僑勇國小</t>
    <phoneticPr fontId="2" type="noConversion"/>
  </si>
  <si>
    <t>水泉國小</t>
    <phoneticPr fontId="2" type="noConversion"/>
  </si>
  <si>
    <r>
      <t xml:space="preserve">特殊教育班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不含屏大實小</t>
    </r>
    <r>
      <rPr>
        <sz val="12"/>
        <rFont val="Times New Roman"/>
        <family val="1"/>
      </rPr>
      <t>) 
(</t>
    </r>
    <r>
      <rPr>
        <sz val="12"/>
        <rFont val="標楷體"/>
        <family val="4"/>
        <charset val="136"/>
      </rPr>
      <t>總計</t>
    </r>
    <r>
      <rPr>
        <sz val="12"/>
        <rFont val="Times New Roman"/>
        <family val="1"/>
      </rPr>
      <t>)</t>
    </r>
    <phoneticPr fontId="2" type="noConversion"/>
  </si>
  <si>
    <t>屏大實小</t>
    <phoneticPr fontId="2" type="noConversion"/>
  </si>
  <si>
    <t>來義中學</t>
    <phoneticPr fontId="2" type="noConversion"/>
  </si>
  <si>
    <t>東港中學</t>
    <phoneticPr fontId="2" type="noConversion"/>
  </si>
  <si>
    <t>枋寮中學</t>
    <phoneticPr fontId="2" type="noConversion"/>
  </si>
  <si>
    <t>大同中學</t>
    <phoneticPr fontId="2" type="noConversion"/>
  </si>
  <si>
    <t>南和國小</t>
    <phoneticPr fontId="2" type="noConversion"/>
  </si>
  <si>
    <t>特教班</t>
    <phoneticPr fontId="2" type="noConversion"/>
  </si>
  <si>
    <t>資源班</t>
    <phoneticPr fontId="2" type="noConversion"/>
  </si>
  <si>
    <t>不分類巡輔班</t>
    <phoneticPr fontId="2" type="noConversion"/>
  </si>
  <si>
    <t>民和國小</t>
    <phoneticPr fontId="2" type="noConversion"/>
  </si>
  <si>
    <t>民生國小</t>
    <phoneticPr fontId="2" type="noConversion"/>
  </si>
  <si>
    <t>新庄國小</t>
    <phoneticPr fontId="2" type="noConversion"/>
  </si>
  <si>
    <t>不分類巡輔班</t>
    <phoneticPr fontId="2" type="noConversion"/>
  </si>
  <si>
    <t>長興國小</t>
    <phoneticPr fontId="2" type="noConversion"/>
  </si>
  <si>
    <t>五溝國小</t>
    <phoneticPr fontId="2" type="noConversion"/>
  </si>
  <si>
    <t>榮華國小</t>
    <phoneticPr fontId="2" type="noConversion"/>
  </si>
  <si>
    <t>東寧國小</t>
    <phoneticPr fontId="2" type="noConversion"/>
  </si>
  <si>
    <t>不分類巡輔班</t>
    <phoneticPr fontId="2" type="noConversion"/>
  </si>
  <si>
    <t>玉光國小</t>
    <phoneticPr fontId="2" type="noConversion"/>
  </si>
  <si>
    <t>霧臺</t>
    <phoneticPr fontId="2" type="noConversion"/>
  </si>
  <si>
    <t>霧臺國小</t>
    <phoneticPr fontId="2" type="noConversion"/>
  </si>
  <si>
    <t>青山國小</t>
    <phoneticPr fontId="2" type="noConversion"/>
  </si>
  <si>
    <t>長榮百合國小</t>
    <phoneticPr fontId="2" type="noConversion"/>
  </si>
  <si>
    <t>不分類巡輔班</t>
    <phoneticPr fontId="2" type="noConversion"/>
  </si>
  <si>
    <t>來義國小</t>
    <phoneticPr fontId="2" type="noConversion"/>
  </si>
  <si>
    <t>不分類巡輔班</t>
    <phoneticPr fontId="2" type="noConversion"/>
  </si>
  <si>
    <t>屏東縣113學年度特殊教育(身心障礙班及資優班)班級數一覽表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</si>
</sst>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b/>
      <sz val="11"/>
      <name val="標楷體"/>
      <family val="4"/>
      <charset val="136"/>
    </font>
    <font>
      <sz val="10"/>
      <name val="Times New Roman"/>
      <family val="1"/>
    </font>
    <font>
      <sz val="14"/>
      <name val="標楷體"/>
      <family val="4"/>
      <charset val="136"/>
    </font>
    <font>
      <sz val="8"/>
      <name val="新細明體"/>
      <family val="1"/>
      <charset val="136"/>
    </font>
    <font>
      <sz val="9"/>
      <name val="Arial"/>
      <family val="2"/>
    </font>
    <font>
      <sz val="9"/>
      <color indexed="10"/>
      <name val="細明體"/>
      <family val="3"/>
      <charset val="136"/>
    </font>
    <font>
      <sz val="9"/>
      <color indexed="10"/>
      <name val="Arial"/>
      <family val="2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sz val="9"/>
      <name val="細明體"/>
      <family val="3"/>
      <charset val="136"/>
    </font>
    <font>
      <sz val="9"/>
      <color indexed="10"/>
      <name val="新細明體"/>
      <family val="1"/>
      <charset val="136"/>
    </font>
    <font>
      <sz val="6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color indexed="10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rgb="FFFF0000"/>
      <name val="標楷體"/>
      <family val="4"/>
      <charset val="136"/>
    </font>
    <font>
      <sz val="8"/>
      <color indexed="10"/>
      <name val="標楷體"/>
      <family val="4"/>
      <charset val="136"/>
    </font>
    <font>
      <sz val="8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9"/>
      <name val="標楷體"/>
      <family val="4"/>
      <charset val="136"/>
    </font>
    <font>
      <sz val="9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6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vertical="center" textRotation="255" shrinkToFit="1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vertical="center" textRotation="255" shrinkToFit="1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/>
    <xf numFmtId="0" fontId="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14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0" fillId="0" borderId="13" xfId="0" applyBorder="1"/>
    <xf numFmtId="0" fontId="0" fillId="0" borderId="15" xfId="0" applyBorder="1"/>
    <xf numFmtId="0" fontId="2" fillId="6" borderId="5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shrinkToFit="1"/>
    </xf>
    <xf numFmtId="0" fontId="14" fillId="6" borderId="16" xfId="0" applyFont="1" applyFill="1" applyBorder="1" applyAlignment="1">
      <alignment horizontal="center" vertical="center"/>
    </xf>
    <xf numFmtId="0" fontId="12" fillId="0" borderId="0" xfId="0" applyFont="1" applyBorder="1"/>
    <xf numFmtId="0" fontId="9" fillId="6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1" fillId="0" borderId="13" xfId="0" applyFont="1" applyBorder="1" applyAlignment="1"/>
    <xf numFmtId="0" fontId="1" fillId="0" borderId="14" xfId="0" applyFont="1" applyBorder="1" applyAlignment="1"/>
    <xf numFmtId="0" fontId="2" fillId="5" borderId="17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9" fillId="6" borderId="1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0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0" fillId="0" borderId="14" xfId="0" applyBorder="1"/>
    <xf numFmtId="0" fontId="14" fillId="6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2" fillId="0" borderId="15" xfId="0" applyFont="1" applyBorder="1"/>
    <xf numFmtId="0" fontId="2" fillId="0" borderId="19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12" fillId="0" borderId="21" xfId="0" applyFont="1" applyBorder="1"/>
    <xf numFmtId="0" fontId="2" fillId="0" borderId="22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0" fillId="0" borderId="23" xfId="0" applyBorder="1"/>
    <xf numFmtId="0" fontId="0" fillId="0" borderId="24" xfId="0" applyBorder="1"/>
    <xf numFmtId="0" fontId="9" fillId="0" borderId="25" xfId="0" applyFont="1" applyBorder="1" applyAlignment="1">
      <alignment horizontal="center" vertical="center"/>
    </xf>
    <xf numFmtId="0" fontId="12" fillId="0" borderId="23" xfId="0" applyFont="1" applyBorder="1"/>
    <xf numFmtId="0" fontId="12" fillId="0" borderId="26" xfId="0" applyFont="1" applyBorder="1"/>
    <xf numFmtId="0" fontId="2" fillId="5" borderId="27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2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9" fillId="6" borderId="1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 shrinkToFit="1"/>
    </xf>
    <xf numFmtId="0" fontId="12" fillId="0" borderId="15" xfId="0" applyFont="1" applyBorder="1" applyAlignment="1"/>
    <xf numFmtId="0" fontId="0" fillId="0" borderId="30" xfId="0" applyBorder="1"/>
    <xf numFmtId="0" fontId="2" fillId="0" borderId="12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5" borderId="31" xfId="0" applyFont="1" applyFill="1" applyBorder="1" applyAlignment="1">
      <alignment horizontal="center" vertical="center" shrinkToFit="1"/>
    </xf>
    <xf numFmtId="0" fontId="20" fillId="5" borderId="20" xfId="0" applyFont="1" applyFill="1" applyBorder="1" applyAlignment="1">
      <alignment horizontal="center" vertical="center" shrinkToFit="1"/>
    </xf>
    <xf numFmtId="0" fontId="19" fillId="5" borderId="20" xfId="0" applyFont="1" applyFill="1" applyBorder="1" applyAlignment="1">
      <alignment horizontal="center" vertical="center" shrinkToFit="1"/>
    </xf>
    <xf numFmtId="0" fontId="20" fillId="5" borderId="32" xfId="0" applyFont="1" applyFill="1" applyBorder="1" applyAlignment="1">
      <alignment horizontal="center" vertical="center" shrinkToFit="1"/>
    </xf>
    <xf numFmtId="0" fontId="0" fillId="0" borderId="33" xfId="0" applyBorder="1"/>
    <xf numFmtId="0" fontId="2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6" xfId="0" applyBorder="1"/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shrinkToFit="1"/>
    </xf>
    <xf numFmtId="0" fontId="22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/>
    </xf>
    <xf numFmtId="0" fontId="24" fillId="0" borderId="5" xfId="0" applyFont="1" applyFill="1" applyBorder="1" applyAlignment="1">
      <alignment vertical="center"/>
    </xf>
    <xf numFmtId="0" fontId="0" fillId="0" borderId="1" xfId="0" applyBorder="1"/>
    <xf numFmtId="0" fontId="2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/>
    <xf numFmtId="0" fontId="22" fillId="0" borderId="1" xfId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6" fillId="7" borderId="1" xfId="0" applyFont="1" applyFill="1" applyBorder="1" applyAlignment="1">
      <alignment horizontal="center" vertical="center" wrapText="1" shrinkToFit="1"/>
    </xf>
    <xf numFmtId="0" fontId="3" fillId="0" borderId="34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/>
    <xf numFmtId="0" fontId="3" fillId="9" borderId="12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/>
    <xf numFmtId="0" fontId="2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/>
    <xf numFmtId="0" fontId="29" fillId="0" borderId="1" xfId="0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shrinkToFit="1"/>
    </xf>
    <xf numFmtId="0" fontId="29" fillId="9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vertical="center"/>
    </xf>
    <xf numFmtId="0" fontId="29" fillId="9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 shrinkToFit="1"/>
    </xf>
    <xf numFmtId="0" fontId="29" fillId="7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shrinkToFit="1"/>
    </xf>
    <xf numFmtId="0" fontId="0" fillId="0" borderId="0" xfId="0" applyFont="1"/>
    <xf numFmtId="0" fontId="29" fillId="3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9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0" fontId="29" fillId="9" borderId="1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" xfId="0" applyBorder="1" applyAlignment="1"/>
    <xf numFmtId="0" fontId="2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/>
    <xf numFmtId="0" fontId="2" fillId="6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/>
    <xf numFmtId="0" fontId="2" fillId="0" borderId="14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18" xfId="0" applyBorder="1" applyAlignment="1"/>
    <xf numFmtId="0" fontId="2" fillId="0" borderId="19" xfId="0" applyFont="1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  <xf numFmtId="0" fontId="2" fillId="6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22" fillId="0" borderId="8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3" fillId="9" borderId="5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 shrinkToFit="1"/>
    </xf>
    <xf numFmtId="0" fontId="29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12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12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29" fillId="3" borderId="5" xfId="0" applyFont="1" applyFill="1" applyBorder="1" applyAlignment="1">
      <alignment horizontal="center" vertical="center" wrapText="1" shrinkToFit="1"/>
    </xf>
    <xf numFmtId="0" fontId="29" fillId="3" borderId="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 wrapText="1" shrinkToFit="1"/>
    </xf>
    <xf numFmtId="0" fontId="29" fillId="3" borderId="1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/>
    <xf numFmtId="0" fontId="30" fillId="0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opLeftCell="A7" workbookViewId="0">
      <selection activeCell="C32" sqref="C32"/>
    </sheetView>
  </sheetViews>
  <sheetFormatPr defaultRowHeight="16.5"/>
  <cols>
    <col min="1" max="1" width="3.5" customWidth="1"/>
    <col min="2" max="2" width="7.25" customWidth="1"/>
    <col min="3" max="3" width="8.375" style="146" customWidth="1"/>
    <col min="4" max="4" width="4.5" style="146" bestFit="1" customWidth="1"/>
    <col min="5" max="5" width="7.375" customWidth="1"/>
    <col min="6" max="6" width="4" customWidth="1"/>
    <col min="7" max="7" width="3.75" customWidth="1"/>
    <col min="8" max="8" width="6.875" customWidth="1"/>
    <col min="9" max="9" width="8.375" style="146" customWidth="1"/>
    <col min="10" max="10" width="3.75" customWidth="1"/>
    <col min="11" max="11" width="5.5" customWidth="1"/>
    <col min="12" max="12" width="4.125" customWidth="1"/>
    <col min="13" max="13" width="3.375" customWidth="1"/>
    <col min="14" max="14" width="7.25" customWidth="1"/>
    <col min="15" max="15" width="8.125" style="146" customWidth="1"/>
    <col min="16" max="16" width="3.625" customWidth="1"/>
    <col min="17" max="17" width="5.5" customWidth="1"/>
    <col min="18" max="18" width="4.25" customWidth="1"/>
  </cols>
  <sheetData>
    <row r="1" spans="1:18" ht="25.5" customHeight="1" thickBot="1">
      <c r="A1" s="377" t="s">
        <v>168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8"/>
      <c r="R1" s="378"/>
    </row>
    <row r="2" spans="1:18" ht="22.5">
      <c r="A2" s="35" t="s">
        <v>32</v>
      </c>
      <c r="B2" s="36" t="s">
        <v>0</v>
      </c>
      <c r="C2" s="37" t="s">
        <v>31</v>
      </c>
      <c r="D2" s="38" t="s">
        <v>33</v>
      </c>
      <c r="E2" s="38" t="s">
        <v>42</v>
      </c>
      <c r="F2" s="38" t="s">
        <v>33</v>
      </c>
      <c r="G2" s="39" t="s">
        <v>32</v>
      </c>
      <c r="H2" s="36" t="s">
        <v>0</v>
      </c>
      <c r="I2" s="37" t="s">
        <v>31</v>
      </c>
      <c r="J2" s="38" t="s">
        <v>33</v>
      </c>
      <c r="K2" s="28" t="s">
        <v>42</v>
      </c>
      <c r="L2" s="28" t="s">
        <v>33</v>
      </c>
      <c r="M2" s="39" t="s">
        <v>32</v>
      </c>
      <c r="N2" s="36" t="s">
        <v>0</v>
      </c>
      <c r="O2" s="37" t="s">
        <v>31</v>
      </c>
      <c r="P2" s="38" t="s">
        <v>33</v>
      </c>
      <c r="Q2" s="28" t="s">
        <v>42</v>
      </c>
      <c r="R2" s="29" t="s">
        <v>33</v>
      </c>
    </row>
    <row r="3" spans="1:18">
      <c r="A3" s="379" t="s">
        <v>68</v>
      </c>
      <c r="B3" s="382" t="s">
        <v>94</v>
      </c>
      <c r="C3" s="31" t="s">
        <v>53</v>
      </c>
      <c r="D3" s="32">
        <v>1</v>
      </c>
      <c r="E3" s="40"/>
      <c r="F3" s="41"/>
      <c r="G3" s="384" t="s">
        <v>95</v>
      </c>
      <c r="H3" s="43" t="s">
        <v>22</v>
      </c>
      <c r="I3" s="31" t="s">
        <v>1</v>
      </c>
      <c r="J3" s="44">
        <v>1</v>
      </c>
      <c r="K3" s="45"/>
      <c r="L3" s="46"/>
      <c r="M3" s="387" t="s">
        <v>97</v>
      </c>
      <c r="N3" s="390" t="s">
        <v>98</v>
      </c>
      <c r="O3" s="31" t="s">
        <v>51</v>
      </c>
      <c r="P3" s="32">
        <v>1</v>
      </c>
      <c r="Q3" s="48"/>
      <c r="R3" s="49"/>
    </row>
    <row r="4" spans="1:18" ht="16.5" customHeight="1">
      <c r="A4" s="380"/>
      <c r="B4" s="383"/>
      <c r="C4" s="31" t="s">
        <v>1</v>
      </c>
      <c r="D4" s="32">
        <v>2</v>
      </c>
      <c r="E4" s="51"/>
      <c r="F4" s="52"/>
      <c r="G4" s="385"/>
      <c r="H4" s="53" t="s">
        <v>23</v>
      </c>
      <c r="I4" s="54" t="s">
        <v>1</v>
      </c>
      <c r="J4" s="55">
        <v>1</v>
      </c>
      <c r="K4" s="56"/>
      <c r="L4" s="57"/>
      <c r="M4" s="388"/>
      <c r="N4" s="391"/>
      <c r="O4" s="31" t="s">
        <v>40</v>
      </c>
      <c r="P4" s="32">
        <v>1</v>
      </c>
      <c r="Q4" s="58"/>
      <c r="R4" s="59"/>
    </row>
    <row r="5" spans="1:18" ht="16.5" customHeight="1">
      <c r="A5" s="380"/>
      <c r="B5" s="383"/>
      <c r="C5" s="31" t="s">
        <v>34</v>
      </c>
      <c r="D5" s="32">
        <v>1</v>
      </c>
      <c r="E5" s="60"/>
      <c r="F5" s="61"/>
      <c r="G5" s="386"/>
      <c r="H5" s="53" t="s">
        <v>69</v>
      </c>
      <c r="I5" s="62" t="s">
        <v>1</v>
      </c>
      <c r="J5" s="63">
        <v>1</v>
      </c>
      <c r="K5" s="56"/>
      <c r="L5" s="57"/>
      <c r="M5" s="388"/>
      <c r="N5" s="392" t="s">
        <v>56</v>
      </c>
      <c r="O5" s="65" t="s">
        <v>51</v>
      </c>
      <c r="P5" s="66">
        <v>2</v>
      </c>
      <c r="Q5" s="58"/>
      <c r="R5" s="59"/>
    </row>
    <row r="6" spans="1:18">
      <c r="A6" s="380"/>
      <c r="B6" s="382" t="s">
        <v>46</v>
      </c>
      <c r="C6" s="31" t="s">
        <v>51</v>
      </c>
      <c r="D6" s="32">
        <v>3</v>
      </c>
      <c r="E6" s="51"/>
      <c r="F6" s="52"/>
      <c r="G6" s="387" t="s">
        <v>63</v>
      </c>
      <c r="H6" s="47" t="s">
        <v>70</v>
      </c>
      <c r="I6" s="67" t="s">
        <v>1</v>
      </c>
      <c r="J6" s="68">
        <v>1</v>
      </c>
      <c r="K6" s="51"/>
      <c r="L6" s="52"/>
      <c r="M6" s="388"/>
      <c r="N6" s="393"/>
      <c r="O6" s="54" t="s">
        <v>1</v>
      </c>
      <c r="P6" s="55">
        <v>1</v>
      </c>
      <c r="Q6" s="69"/>
      <c r="R6" s="70"/>
    </row>
    <row r="7" spans="1:18">
      <c r="A7" s="380"/>
      <c r="B7" s="394"/>
      <c r="C7" s="71" t="s">
        <v>1</v>
      </c>
      <c r="D7" s="32">
        <v>1</v>
      </c>
      <c r="E7" s="72"/>
      <c r="F7" s="52"/>
      <c r="G7" s="395"/>
      <c r="H7" s="53" t="s">
        <v>71</v>
      </c>
      <c r="I7" s="67" t="s">
        <v>1</v>
      </c>
      <c r="J7" s="68">
        <v>1</v>
      </c>
      <c r="K7" s="51"/>
      <c r="L7" s="52"/>
      <c r="M7" s="388"/>
      <c r="N7" s="393"/>
      <c r="O7" s="73" t="s">
        <v>59</v>
      </c>
      <c r="P7" s="74">
        <v>1</v>
      </c>
      <c r="Q7" s="58"/>
      <c r="R7" s="59"/>
    </row>
    <row r="8" spans="1:18">
      <c r="A8" s="380"/>
      <c r="B8" s="382" t="s">
        <v>58</v>
      </c>
      <c r="C8" s="31" t="s">
        <v>54</v>
      </c>
      <c r="D8" s="32">
        <v>1</v>
      </c>
      <c r="E8" s="51"/>
      <c r="F8" s="52"/>
      <c r="G8" s="75" t="s">
        <v>64</v>
      </c>
      <c r="H8" s="47" t="s">
        <v>72</v>
      </c>
      <c r="I8" s="76" t="s">
        <v>1</v>
      </c>
      <c r="J8" s="77">
        <v>1</v>
      </c>
      <c r="K8" s="51"/>
      <c r="L8" s="52"/>
      <c r="M8" s="388"/>
      <c r="N8" s="53" t="s">
        <v>41</v>
      </c>
      <c r="O8" s="54" t="s">
        <v>1</v>
      </c>
      <c r="P8" s="55">
        <v>1</v>
      </c>
      <c r="Q8" s="72"/>
      <c r="R8" s="78"/>
    </row>
    <row r="9" spans="1:18">
      <c r="A9" s="380"/>
      <c r="B9" s="394"/>
      <c r="C9" s="31" t="s">
        <v>1</v>
      </c>
      <c r="D9" s="32">
        <v>1</v>
      </c>
      <c r="E9" s="51"/>
      <c r="F9" s="52"/>
      <c r="G9" s="384" t="s">
        <v>65</v>
      </c>
      <c r="H9" s="43" t="s">
        <v>67</v>
      </c>
      <c r="I9" s="71" t="s">
        <v>1</v>
      </c>
      <c r="J9" s="79">
        <v>1</v>
      </c>
      <c r="K9" s="58"/>
      <c r="L9" s="80"/>
      <c r="M9" s="389"/>
      <c r="N9" s="53" t="s">
        <v>73</v>
      </c>
      <c r="O9" s="81" t="s">
        <v>1</v>
      </c>
      <c r="P9" s="68">
        <v>1</v>
      </c>
      <c r="Q9" s="58"/>
      <c r="R9" s="59"/>
    </row>
    <row r="10" spans="1:18">
      <c r="A10" s="380"/>
      <c r="B10" s="30" t="s">
        <v>47</v>
      </c>
      <c r="C10" s="31" t="s">
        <v>1</v>
      </c>
      <c r="D10" s="32">
        <v>1</v>
      </c>
      <c r="E10" s="56"/>
      <c r="F10" s="57"/>
      <c r="G10" s="396"/>
      <c r="H10" s="53" t="s">
        <v>74</v>
      </c>
      <c r="I10" s="67" t="s">
        <v>1</v>
      </c>
      <c r="J10" s="82">
        <v>1</v>
      </c>
      <c r="K10" s="58"/>
      <c r="L10" s="80"/>
      <c r="M10" s="397" t="s">
        <v>99</v>
      </c>
      <c r="N10" s="382" t="s">
        <v>26</v>
      </c>
      <c r="O10" s="31" t="s">
        <v>51</v>
      </c>
      <c r="P10" s="44">
        <v>1</v>
      </c>
      <c r="Q10" s="58"/>
      <c r="R10" s="59"/>
    </row>
    <row r="11" spans="1:18">
      <c r="A11" s="380"/>
      <c r="B11" s="382" t="s">
        <v>44</v>
      </c>
      <c r="C11" s="31" t="s">
        <v>40</v>
      </c>
      <c r="D11" s="32">
        <v>1</v>
      </c>
      <c r="E11" s="56"/>
      <c r="F11" s="57"/>
      <c r="G11" s="389"/>
      <c r="H11" s="53" t="s">
        <v>75</v>
      </c>
      <c r="I11" s="67" t="s">
        <v>1</v>
      </c>
      <c r="J11" s="67">
        <v>1</v>
      </c>
      <c r="K11" s="56"/>
      <c r="L11" s="57"/>
      <c r="M11" s="398"/>
      <c r="N11" s="401"/>
      <c r="O11" s="83" t="s">
        <v>1</v>
      </c>
      <c r="P11" s="84">
        <v>1</v>
      </c>
      <c r="Q11" s="58"/>
      <c r="R11" s="59"/>
    </row>
    <row r="12" spans="1:18">
      <c r="A12" s="380"/>
      <c r="B12" s="394"/>
      <c r="C12" s="31" t="s">
        <v>48</v>
      </c>
      <c r="D12" s="32">
        <v>1</v>
      </c>
      <c r="E12" s="56"/>
      <c r="F12" s="85"/>
      <c r="G12" s="402" t="s">
        <v>39</v>
      </c>
      <c r="H12" s="382" t="s">
        <v>20</v>
      </c>
      <c r="I12" s="31" t="s">
        <v>51</v>
      </c>
      <c r="J12" s="86">
        <v>1</v>
      </c>
      <c r="K12" s="56"/>
      <c r="L12" s="57"/>
      <c r="M12" s="399"/>
      <c r="N12" s="53" t="s">
        <v>76</v>
      </c>
      <c r="O12" s="67" t="s">
        <v>40</v>
      </c>
      <c r="P12" s="87">
        <v>1</v>
      </c>
      <c r="Q12" s="69"/>
      <c r="R12" s="70"/>
    </row>
    <row r="13" spans="1:18">
      <c r="A13" s="380"/>
      <c r="B13" s="53" t="s">
        <v>49</v>
      </c>
      <c r="C13" s="54" t="s">
        <v>34</v>
      </c>
      <c r="D13" s="88">
        <v>1</v>
      </c>
      <c r="E13" s="89"/>
      <c r="F13" s="90"/>
      <c r="G13" s="403"/>
      <c r="H13" s="394"/>
      <c r="I13" s="31" t="s">
        <v>1</v>
      </c>
      <c r="J13" s="32">
        <v>1</v>
      </c>
      <c r="K13" s="51"/>
      <c r="L13" s="52"/>
      <c r="M13" s="400"/>
      <c r="N13" s="53" t="s">
        <v>77</v>
      </c>
      <c r="O13" s="67" t="s">
        <v>1</v>
      </c>
      <c r="P13" s="68">
        <v>1</v>
      </c>
      <c r="Q13" s="58"/>
      <c r="R13" s="59"/>
    </row>
    <row r="14" spans="1:18">
      <c r="A14" s="380"/>
      <c r="B14" s="387" t="s">
        <v>78</v>
      </c>
      <c r="C14" s="91" t="s">
        <v>53</v>
      </c>
      <c r="D14" s="88">
        <v>3</v>
      </c>
      <c r="E14" s="92"/>
      <c r="F14" s="93"/>
      <c r="G14" s="403"/>
      <c r="H14" s="43" t="s">
        <v>21</v>
      </c>
      <c r="I14" s="31" t="s">
        <v>1</v>
      </c>
      <c r="J14" s="32">
        <v>1</v>
      </c>
      <c r="K14" s="94"/>
      <c r="L14" s="95"/>
      <c r="M14" s="406" t="s">
        <v>79</v>
      </c>
      <c r="N14" s="43" t="s">
        <v>80</v>
      </c>
      <c r="O14" s="31" t="s">
        <v>1</v>
      </c>
      <c r="P14" s="44">
        <v>1</v>
      </c>
      <c r="Q14" s="58"/>
      <c r="R14" s="59"/>
    </row>
    <row r="15" spans="1:18">
      <c r="A15" s="380"/>
      <c r="B15" s="404"/>
      <c r="C15" s="91" t="s">
        <v>1</v>
      </c>
      <c r="D15" s="88">
        <v>1</v>
      </c>
      <c r="E15" s="91" t="s">
        <v>169</v>
      </c>
      <c r="F15" s="55">
        <v>2</v>
      </c>
      <c r="G15" s="403"/>
      <c r="H15" s="387" t="s">
        <v>81</v>
      </c>
      <c r="I15" s="54" t="s">
        <v>100</v>
      </c>
      <c r="J15" s="88">
        <v>2</v>
      </c>
      <c r="K15" s="96"/>
      <c r="L15" s="95"/>
      <c r="M15" s="399"/>
      <c r="N15" s="387" t="s">
        <v>101</v>
      </c>
      <c r="O15" s="54" t="s">
        <v>51</v>
      </c>
      <c r="P15" s="55">
        <v>1</v>
      </c>
      <c r="Q15" s="58"/>
      <c r="R15" s="59"/>
    </row>
    <row r="16" spans="1:18">
      <c r="A16" s="380"/>
      <c r="B16" s="404"/>
      <c r="C16" s="97" t="s">
        <v>43</v>
      </c>
      <c r="D16" s="98">
        <v>1</v>
      </c>
      <c r="E16" s="99"/>
      <c r="F16" s="90"/>
      <c r="G16" s="403"/>
      <c r="H16" s="403"/>
      <c r="I16" s="54" t="s">
        <v>1</v>
      </c>
      <c r="J16" s="88">
        <v>1</v>
      </c>
      <c r="K16" s="100"/>
      <c r="L16" s="101"/>
      <c r="M16" s="399"/>
      <c r="N16" s="404"/>
      <c r="O16" s="54" t="s">
        <v>40</v>
      </c>
      <c r="P16" s="55">
        <v>1</v>
      </c>
      <c r="Q16" s="58"/>
      <c r="R16" s="59"/>
    </row>
    <row r="17" spans="1:18">
      <c r="A17" s="380"/>
      <c r="B17" s="405"/>
      <c r="C17" s="102" t="s">
        <v>36</v>
      </c>
      <c r="D17" s="103">
        <v>1</v>
      </c>
      <c r="G17" s="403"/>
      <c r="H17" s="395"/>
      <c r="I17" s="73" t="s">
        <v>36</v>
      </c>
      <c r="J17" s="103">
        <v>1</v>
      </c>
      <c r="K17" s="96"/>
      <c r="L17" s="95"/>
      <c r="M17" s="399"/>
      <c r="N17" s="404"/>
      <c r="O17" s="54" t="s">
        <v>3</v>
      </c>
      <c r="P17" s="55">
        <v>1</v>
      </c>
      <c r="Q17" s="58"/>
      <c r="R17" s="59"/>
    </row>
    <row r="18" spans="1:18">
      <c r="A18" s="380"/>
      <c r="B18" s="387" t="s">
        <v>5</v>
      </c>
      <c r="C18" s="54" t="s">
        <v>51</v>
      </c>
      <c r="D18" s="55">
        <v>1</v>
      </c>
      <c r="E18" s="56"/>
      <c r="F18" s="85"/>
      <c r="G18" s="403"/>
      <c r="H18" s="53" t="s">
        <v>82</v>
      </c>
      <c r="I18" s="54" t="s">
        <v>40</v>
      </c>
      <c r="J18" s="88">
        <v>1</v>
      </c>
      <c r="K18" s="104"/>
      <c r="L18" s="105"/>
      <c r="M18" s="399"/>
      <c r="N18" s="404"/>
      <c r="O18" s="106" t="s">
        <v>48</v>
      </c>
      <c r="P18" s="68">
        <v>1</v>
      </c>
      <c r="Q18" s="58"/>
      <c r="R18" s="59"/>
    </row>
    <row r="19" spans="1:18">
      <c r="A19" s="380"/>
      <c r="B19" s="405"/>
      <c r="C19" s="54" t="s">
        <v>1</v>
      </c>
      <c r="D19" s="55">
        <v>1</v>
      </c>
      <c r="E19" s="72"/>
      <c r="F19" s="107"/>
      <c r="G19" s="395"/>
      <c r="H19" s="108" t="s">
        <v>102</v>
      </c>
      <c r="I19" s="62" t="s">
        <v>1</v>
      </c>
      <c r="J19" s="62">
        <v>1</v>
      </c>
      <c r="K19" s="51"/>
      <c r="L19" s="52"/>
      <c r="M19" s="399"/>
      <c r="N19" s="405"/>
      <c r="O19" s="106" t="s">
        <v>105</v>
      </c>
      <c r="P19" s="68">
        <v>1</v>
      </c>
      <c r="Q19" s="58"/>
      <c r="R19" s="59"/>
    </row>
    <row r="20" spans="1:18">
      <c r="A20" s="380"/>
      <c r="B20" s="42" t="s">
        <v>103</v>
      </c>
      <c r="C20" s="42" t="s">
        <v>1</v>
      </c>
      <c r="D20" s="109">
        <v>1</v>
      </c>
      <c r="E20" s="72"/>
      <c r="F20" s="107"/>
      <c r="G20" s="384" t="s">
        <v>52</v>
      </c>
      <c r="H20" s="43" t="s">
        <v>60</v>
      </c>
      <c r="I20" s="31" t="s">
        <v>34</v>
      </c>
      <c r="J20" s="44">
        <v>1</v>
      </c>
      <c r="K20" s="110"/>
      <c r="L20" s="111"/>
      <c r="M20" s="407"/>
      <c r="N20" s="53" t="s">
        <v>106</v>
      </c>
      <c r="O20" s="67" t="s">
        <v>1</v>
      </c>
      <c r="P20" s="68">
        <v>1</v>
      </c>
      <c r="Q20" s="72"/>
      <c r="R20" s="78"/>
    </row>
    <row r="21" spans="1:18">
      <c r="A21" s="380"/>
      <c r="B21" s="47" t="s">
        <v>7</v>
      </c>
      <c r="C21" s="54" t="s">
        <v>1</v>
      </c>
      <c r="D21" s="55">
        <v>2</v>
      </c>
      <c r="E21" s="72"/>
      <c r="F21" s="107"/>
      <c r="G21" s="403"/>
      <c r="H21" s="408" t="s">
        <v>104</v>
      </c>
      <c r="I21" s="112" t="s">
        <v>51</v>
      </c>
      <c r="J21" s="113">
        <v>1</v>
      </c>
      <c r="K21" s="51"/>
      <c r="L21" s="52"/>
      <c r="M21" s="91" t="s">
        <v>107</v>
      </c>
      <c r="N21" s="53" t="s">
        <v>108</v>
      </c>
      <c r="O21" s="67" t="s">
        <v>1</v>
      </c>
      <c r="P21" s="68">
        <v>1</v>
      </c>
      <c r="Q21" s="51"/>
      <c r="R21" s="78"/>
    </row>
    <row r="22" spans="1:18">
      <c r="A22" s="380"/>
      <c r="B22" s="387" t="s">
        <v>4</v>
      </c>
      <c r="C22" s="54" t="s">
        <v>51</v>
      </c>
      <c r="D22" s="55">
        <v>3</v>
      </c>
      <c r="E22" s="72"/>
      <c r="F22" s="107"/>
      <c r="G22" s="403"/>
      <c r="H22" s="409"/>
      <c r="I22" s="31" t="s">
        <v>1</v>
      </c>
      <c r="J22" s="44">
        <v>2</v>
      </c>
      <c r="K22" s="51"/>
      <c r="L22" s="52"/>
      <c r="M22" s="397" t="s">
        <v>109</v>
      </c>
      <c r="N22" s="382" t="s">
        <v>83</v>
      </c>
      <c r="O22" s="31" t="s">
        <v>51</v>
      </c>
      <c r="P22" s="44">
        <v>1</v>
      </c>
      <c r="Q22" s="72"/>
      <c r="R22" s="78"/>
    </row>
    <row r="23" spans="1:18">
      <c r="A23" s="380"/>
      <c r="B23" s="405"/>
      <c r="C23" s="73" t="s">
        <v>59</v>
      </c>
      <c r="D23" s="74">
        <v>1</v>
      </c>
      <c r="E23" s="72"/>
      <c r="F23" s="107"/>
      <c r="G23" s="388"/>
      <c r="H23" s="387" t="s">
        <v>84</v>
      </c>
      <c r="I23" s="54" t="s">
        <v>51</v>
      </c>
      <c r="J23" s="55">
        <v>2</v>
      </c>
      <c r="K23" s="72"/>
      <c r="L23" s="52"/>
      <c r="M23" s="399"/>
      <c r="N23" s="394"/>
      <c r="O23" s="31" t="s">
        <v>1</v>
      </c>
      <c r="P23" s="44">
        <v>1</v>
      </c>
      <c r="Q23" s="94"/>
      <c r="R23" s="114"/>
    </row>
    <row r="24" spans="1:18">
      <c r="A24" s="380"/>
      <c r="B24" s="53" t="s">
        <v>8</v>
      </c>
      <c r="C24" s="54" t="s">
        <v>1</v>
      </c>
      <c r="D24" s="55">
        <v>1</v>
      </c>
      <c r="E24" s="115"/>
      <c r="F24" s="116"/>
      <c r="G24" s="388"/>
      <c r="H24" s="404"/>
      <c r="I24" s="54" t="s">
        <v>1</v>
      </c>
      <c r="J24" s="55">
        <v>1</v>
      </c>
      <c r="K24" s="72"/>
      <c r="L24" s="52"/>
      <c r="M24" s="399"/>
      <c r="N24" s="387" t="s">
        <v>92</v>
      </c>
      <c r="O24" s="42" t="s">
        <v>40</v>
      </c>
      <c r="P24" s="109">
        <v>2</v>
      </c>
      <c r="Q24" s="94"/>
      <c r="R24" s="114"/>
    </row>
    <row r="25" spans="1:18">
      <c r="A25" s="380"/>
      <c r="B25" s="53" t="s">
        <v>110</v>
      </c>
      <c r="C25" s="54" t="s">
        <v>40</v>
      </c>
      <c r="D25" s="55">
        <v>1</v>
      </c>
      <c r="E25" s="115"/>
      <c r="F25" s="116"/>
      <c r="G25" s="388"/>
      <c r="H25" s="404"/>
      <c r="I25" s="73" t="s">
        <v>59</v>
      </c>
      <c r="J25" s="74">
        <v>1</v>
      </c>
      <c r="K25" s="72"/>
      <c r="L25" s="52"/>
      <c r="M25" s="399"/>
      <c r="N25" s="405"/>
      <c r="O25" s="73" t="s">
        <v>36</v>
      </c>
      <c r="P25" s="74">
        <v>1</v>
      </c>
      <c r="Q25" s="117"/>
      <c r="R25" s="118"/>
    </row>
    <row r="26" spans="1:18">
      <c r="A26" s="380"/>
      <c r="B26" s="387" t="s">
        <v>2</v>
      </c>
      <c r="C26" s="54" t="s">
        <v>40</v>
      </c>
      <c r="D26" s="55">
        <v>1</v>
      </c>
      <c r="E26" s="115"/>
      <c r="F26" s="116"/>
      <c r="G26" s="388"/>
      <c r="H26" s="405"/>
      <c r="I26" s="73" t="s">
        <v>36</v>
      </c>
      <c r="J26" s="74">
        <v>1</v>
      </c>
      <c r="K26" s="58"/>
      <c r="L26" s="80"/>
      <c r="M26" s="399"/>
      <c r="N26" s="387" t="s">
        <v>85</v>
      </c>
      <c r="O26" s="54" t="s">
        <v>51</v>
      </c>
      <c r="P26" s="55">
        <v>1</v>
      </c>
      <c r="Q26" s="58"/>
      <c r="R26" s="78"/>
    </row>
    <row r="27" spans="1:18">
      <c r="A27" s="380"/>
      <c r="B27" s="404"/>
      <c r="C27" s="54" t="s">
        <v>34</v>
      </c>
      <c r="D27" s="55">
        <v>2</v>
      </c>
      <c r="E27" s="115"/>
      <c r="F27" s="116"/>
      <c r="G27" s="388"/>
      <c r="H27" s="53" t="s">
        <v>111</v>
      </c>
      <c r="I27" s="54" t="s">
        <v>40</v>
      </c>
      <c r="J27" s="55">
        <v>1</v>
      </c>
      <c r="K27" s="94"/>
      <c r="L27" s="95"/>
      <c r="M27" s="399"/>
      <c r="N27" s="410"/>
      <c r="O27" s="54" t="s">
        <v>1</v>
      </c>
      <c r="P27" s="55">
        <v>2</v>
      </c>
      <c r="Q27" s="58"/>
      <c r="R27" s="59"/>
    </row>
    <row r="28" spans="1:18">
      <c r="A28" s="380"/>
      <c r="B28" s="404"/>
      <c r="C28" s="54" t="s">
        <v>48</v>
      </c>
      <c r="D28" s="55">
        <v>1</v>
      </c>
      <c r="E28" s="115"/>
      <c r="F28" s="116"/>
      <c r="G28" s="388"/>
      <c r="H28" s="53" t="s">
        <v>112</v>
      </c>
      <c r="I28" s="54" t="s">
        <v>40</v>
      </c>
      <c r="J28" s="55">
        <v>1</v>
      </c>
      <c r="K28" s="94"/>
      <c r="L28" s="95"/>
      <c r="M28" s="407"/>
      <c r="N28" s="53" t="s">
        <v>116</v>
      </c>
      <c r="O28" s="67" t="s">
        <v>1</v>
      </c>
      <c r="P28" s="68">
        <v>1</v>
      </c>
      <c r="Q28" s="58"/>
      <c r="R28" s="59"/>
    </row>
    <row r="29" spans="1:18">
      <c r="A29" s="380"/>
      <c r="B29" s="395"/>
      <c r="C29" s="119" t="s">
        <v>105</v>
      </c>
      <c r="D29" s="55">
        <v>1</v>
      </c>
      <c r="E29" s="115"/>
      <c r="F29" s="116"/>
      <c r="G29" s="388"/>
      <c r="H29" s="120" t="s">
        <v>113</v>
      </c>
      <c r="I29" s="121" t="s">
        <v>1</v>
      </c>
      <c r="J29" s="68">
        <v>1</v>
      </c>
      <c r="K29" s="69"/>
      <c r="L29" s="122"/>
      <c r="M29" s="406" t="s">
        <v>118</v>
      </c>
      <c r="N29" s="382" t="s">
        <v>29</v>
      </c>
      <c r="O29" s="31" t="s">
        <v>51</v>
      </c>
      <c r="P29" s="44">
        <v>1</v>
      </c>
      <c r="Q29" s="58"/>
      <c r="R29" s="59"/>
    </row>
    <row r="30" spans="1:18">
      <c r="A30" s="380"/>
      <c r="B30" s="53" t="s">
        <v>114</v>
      </c>
      <c r="C30" s="54" t="s">
        <v>40</v>
      </c>
      <c r="D30" s="88">
        <v>1</v>
      </c>
      <c r="E30" s="89"/>
      <c r="F30" s="90"/>
      <c r="G30" s="388"/>
      <c r="H30" s="53" t="s">
        <v>115</v>
      </c>
      <c r="I30" s="54" t="s">
        <v>40</v>
      </c>
      <c r="J30" s="55">
        <v>1</v>
      </c>
      <c r="K30" s="94"/>
      <c r="L30" s="95"/>
      <c r="M30" s="411"/>
      <c r="N30" s="401"/>
      <c r="O30" s="83" t="s">
        <v>1</v>
      </c>
      <c r="P30" s="123">
        <v>1</v>
      </c>
      <c r="Q30" s="72"/>
      <c r="R30" s="78"/>
    </row>
    <row r="31" spans="1:18">
      <c r="A31" s="380"/>
      <c r="B31" s="53" t="s">
        <v>9</v>
      </c>
      <c r="C31" s="54" t="s">
        <v>1</v>
      </c>
      <c r="D31" s="88">
        <v>1</v>
      </c>
      <c r="E31" s="107"/>
      <c r="F31" s="107"/>
      <c r="G31" s="388"/>
      <c r="H31" s="53" t="s">
        <v>117</v>
      </c>
      <c r="I31" s="67" t="s">
        <v>1</v>
      </c>
      <c r="J31" s="124">
        <v>1</v>
      </c>
      <c r="K31" s="51"/>
      <c r="L31" s="52"/>
      <c r="M31" s="399"/>
      <c r="N31" s="387" t="s">
        <v>30</v>
      </c>
      <c r="O31" s="67" t="s">
        <v>51</v>
      </c>
      <c r="P31" s="87">
        <v>1</v>
      </c>
      <c r="Q31" s="72"/>
      <c r="R31" s="78"/>
    </row>
    <row r="32" spans="1:18">
      <c r="A32" s="381"/>
      <c r="B32" s="47" t="s">
        <v>6</v>
      </c>
      <c r="C32" s="54" t="s">
        <v>1</v>
      </c>
      <c r="D32" s="88">
        <v>2</v>
      </c>
      <c r="E32" s="107"/>
      <c r="F32" s="107"/>
      <c r="G32" s="388"/>
      <c r="H32" s="387" t="s">
        <v>119</v>
      </c>
      <c r="I32" s="67" t="s">
        <v>1</v>
      </c>
      <c r="J32" s="125">
        <v>1</v>
      </c>
      <c r="K32" s="94"/>
      <c r="L32" s="95"/>
      <c r="M32" s="407"/>
      <c r="N32" s="392"/>
      <c r="O32" s="67" t="s">
        <v>1</v>
      </c>
      <c r="P32" s="68">
        <v>1</v>
      </c>
      <c r="Q32" s="72"/>
      <c r="R32" s="78"/>
    </row>
    <row r="33" spans="1:18">
      <c r="A33" s="419" t="s">
        <v>120</v>
      </c>
      <c r="B33" s="43" t="s">
        <v>13</v>
      </c>
      <c r="C33" s="31" t="s">
        <v>1</v>
      </c>
      <c r="D33" s="32">
        <v>1</v>
      </c>
      <c r="E33" s="116"/>
      <c r="F33" s="116"/>
      <c r="G33" s="389"/>
      <c r="H33" s="392"/>
      <c r="I33" s="73" t="s">
        <v>36</v>
      </c>
      <c r="J33" s="74">
        <v>1</v>
      </c>
      <c r="K33" s="117"/>
      <c r="L33" s="126"/>
      <c r="M33" s="91" t="s">
        <v>123</v>
      </c>
      <c r="N33" s="53" t="s">
        <v>86</v>
      </c>
      <c r="O33" s="67" t="s">
        <v>1</v>
      </c>
      <c r="P33" s="68">
        <v>1</v>
      </c>
      <c r="Q33" s="56"/>
      <c r="R33" s="127"/>
    </row>
    <row r="34" spans="1:18">
      <c r="A34" s="420"/>
      <c r="B34" s="53" t="s">
        <v>121</v>
      </c>
      <c r="C34" s="54" t="s">
        <v>1</v>
      </c>
      <c r="D34" s="88">
        <v>1</v>
      </c>
      <c r="E34" s="116"/>
      <c r="F34" s="116"/>
      <c r="G34" s="384" t="s">
        <v>122</v>
      </c>
      <c r="H34" s="421" t="s">
        <v>24</v>
      </c>
      <c r="I34" s="31" t="s">
        <v>51</v>
      </c>
      <c r="J34" s="44">
        <v>2</v>
      </c>
      <c r="K34" s="72"/>
      <c r="L34" s="52"/>
      <c r="M34" s="406" t="s">
        <v>124</v>
      </c>
      <c r="N34" s="43" t="s">
        <v>62</v>
      </c>
      <c r="O34" s="31" t="s">
        <v>1</v>
      </c>
      <c r="P34" s="123">
        <v>1</v>
      </c>
      <c r="Q34" s="56"/>
      <c r="R34" s="127"/>
    </row>
    <row r="35" spans="1:18">
      <c r="A35" s="128" t="s">
        <v>125</v>
      </c>
      <c r="B35" s="53" t="s">
        <v>66</v>
      </c>
      <c r="C35" s="67" t="s">
        <v>1</v>
      </c>
      <c r="D35" s="67">
        <v>1</v>
      </c>
      <c r="E35" s="107"/>
      <c r="F35" s="107"/>
      <c r="G35" s="388"/>
      <c r="H35" s="421"/>
      <c r="I35" s="31" t="s">
        <v>1</v>
      </c>
      <c r="J35" s="44">
        <v>1</v>
      </c>
      <c r="K35" s="51"/>
      <c r="L35" s="52"/>
      <c r="M35" s="399"/>
      <c r="N35" s="387" t="s">
        <v>12</v>
      </c>
      <c r="O35" s="67" t="s">
        <v>51</v>
      </c>
      <c r="P35" s="87">
        <v>1</v>
      </c>
      <c r="Q35" s="56"/>
      <c r="R35" s="127"/>
    </row>
    <row r="36" spans="1:18">
      <c r="A36" s="379" t="s">
        <v>128</v>
      </c>
      <c r="B36" s="43" t="s">
        <v>126</v>
      </c>
      <c r="C36" s="31" t="s">
        <v>40</v>
      </c>
      <c r="D36" s="32">
        <v>1</v>
      </c>
      <c r="E36" s="85"/>
      <c r="F36" s="85"/>
      <c r="G36" s="388"/>
      <c r="H36" s="414" t="s">
        <v>127</v>
      </c>
      <c r="I36" s="54" t="s">
        <v>51</v>
      </c>
      <c r="J36" s="55">
        <v>2</v>
      </c>
      <c r="K36" s="51"/>
      <c r="L36" s="52"/>
      <c r="M36" s="399"/>
      <c r="N36" s="404"/>
      <c r="O36" s="54" t="s">
        <v>1</v>
      </c>
      <c r="P36" s="55">
        <v>1</v>
      </c>
      <c r="Q36" s="56"/>
      <c r="R36" s="127"/>
    </row>
    <row r="37" spans="1:18">
      <c r="A37" s="412"/>
      <c r="B37" s="382" t="s">
        <v>129</v>
      </c>
      <c r="C37" s="31" t="s">
        <v>51</v>
      </c>
      <c r="D37" s="32">
        <v>1</v>
      </c>
      <c r="E37" s="85"/>
      <c r="F37" s="85"/>
      <c r="G37" s="388"/>
      <c r="H37" s="414"/>
      <c r="I37" s="54" t="s">
        <v>40</v>
      </c>
      <c r="J37" s="55">
        <v>1</v>
      </c>
      <c r="K37" s="72"/>
      <c r="L37" s="52"/>
      <c r="M37" s="399"/>
      <c r="N37" s="405"/>
      <c r="O37" s="102" t="s">
        <v>36</v>
      </c>
      <c r="P37" s="74">
        <v>1</v>
      </c>
      <c r="Q37" s="56"/>
      <c r="R37" s="127"/>
    </row>
    <row r="38" spans="1:18">
      <c r="A38" s="412"/>
      <c r="B38" s="394"/>
      <c r="C38" s="31" t="s">
        <v>1</v>
      </c>
      <c r="D38" s="32">
        <v>1</v>
      </c>
      <c r="E38" s="85"/>
      <c r="F38" s="85"/>
      <c r="G38" s="388"/>
      <c r="H38" s="393"/>
      <c r="I38" s="73" t="s">
        <v>36</v>
      </c>
      <c r="J38" s="74">
        <v>1</v>
      </c>
      <c r="K38" s="72"/>
      <c r="L38" s="52"/>
      <c r="M38" s="399"/>
      <c r="N38" s="53" t="s">
        <v>132</v>
      </c>
      <c r="O38" s="67" t="s">
        <v>1</v>
      </c>
      <c r="P38" s="68">
        <v>1</v>
      </c>
      <c r="Q38" s="56"/>
      <c r="R38" s="127"/>
    </row>
    <row r="39" spans="1:18">
      <c r="A39" s="412"/>
      <c r="B39" s="387" t="s">
        <v>130</v>
      </c>
      <c r="C39" s="54" t="s">
        <v>51</v>
      </c>
      <c r="D39" s="88">
        <v>2</v>
      </c>
      <c r="E39" s="85"/>
      <c r="F39" s="85"/>
      <c r="G39" s="388"/>
      <c r="H39" s="64" t="s">
        <v>131</v>
      </c>
      <c r="I39" s="62" t="s">
        <v>1</v>
      </c>
      <c r="J39" s="63">
        <v>1</v>
      </c>
      <c r="K39" s="72"/>
      <c r="L39" s="52"/>
      <c r="M39" s="407"/>
      <c r="N39" s="64" t="s">
        <v>133</v>
      </c>
      <c r="O39" s="62" t="s">
        <v>1</v>
      </c>
      <c r="P39" s="63">
        <v>1</v>
      </c>
      <c r="Q39" s="56"/>
      <c r="R39" s="127"/>
    </row>
    <row r="40" spans="1:18">
      <c r="A40" s="412"/>
      <c r="B40" s="404"/>
      <c r="C40" s="42" t="s">
        <v>1</v>
      </c>
      <c r="D40" s="88">
        <v>2</v>
      </c>
      <c r="E40" s="85"/>
      <c r="F40" s="85"/>
      <c r="G40" s="389"/>
      <c r="H40" s="53" t="s">
        <v>87</v>
      </c>
      <c r="I40" s="54" t="s">
        <v>40</v>
      </c>
      <c r="J40" s="55">
        <v>1</v>
      </c>
      <c r="K40" s="51"/>
      <c r="L40" s="52"/>
      <c r="M40" s="415" t="s">
        <v>134</v>
      </c>
      <c r="N40" s="43" t="s">
        <v>14</v>
      </c>
      <c r="O40" s="31" t="s">
        <v>40</v>
      </c>
      <c r="P40" s="44">
        <v>1</v>
      </c>
      <c r="Q40" s="56"/>
      <c r="R40" s="127"/>
    </row>
    <row r="41" spans="1:18">
      <c r="A41" s="412"/>
      <c r="B41" s="405"/>
      <c r="C41" s="73" t="s">
        <v>59</v>
      </c>
      <c r="D41" s="129">
        <v>1</v>
      </c>
      <c r="E41" s="85"/>
      <c r="F41" s="85"/>
      <c r="G41" s="387" t="s">
        <v>57</v>
      </c>
      <c r="H41" s="382" t="s">
        <v>25</v>
      </c>
      <c r="I41" s="83" t="s">
        <v>51</v>
      </c>
      <c r="J41" s="44">
        <v>1</v>
      </c>
      <c r="K41" s="115"/>
      <c r="L41" s="52"/>
      <c r="M41" s="416"/>
      <c r="N41" s="387" t="s">
        <v>15</v>
      </c>
      <c r="O41" s="91" t="s">
        <v>51</v>
      </c>
      <c r="P41" s="55">
        <v>1</v>
      </c>
      <c r="Q41" s="56"/>
      <c r="R41" s="127"/>
    </row>
    <row r="42" spans="1:18">
      <c r="A42" s="412"/>
      <c r="B42" s="387" t="s">
        <v>50</v>
      </c>
      <c r="C42" s="54" t="s">
        <v>1</v>
      </c>
      <c r="D42" s="88">
        <v>1</v>
      </c>
      <c r="E42" s="85"/>
      <c r="F42" s="85"/>
      <c r="G42" s="429"/>
      <c r="H42" s="394"/>
      <c r="I42" s="83" t="s">
        <v>1</v>
      </c>
      <c r="J42" s="44">
        <v>1</v>
      </c>
      <c r="K42" s="69"/>
      <c r="L42" s="122"/>
      <c r="M42" s="416"/>
      <c r="N42" s="404"/>
      <c r="O42" s="91" t="s">
        <v>1</v>
      </c>
      <c r="P42" s="55">
        <v>1</v>
      </c>
      <c r="Q42" s="56"/>
      <c r="R42" s="127"/>
    </row>
    <row r="43" spans="1:18">
      <c r="A43" s="412"/>
      <c r="B43" s="392"/>
      <c r="C43" s="73" t="s">
        <v>36</v>
      </c>
      <c r="D43" s="103">
        <v>1</v>
      </c>
      <c r="E43" s="85"/>
      <c r="F43" s="85"/>
      <c r="G43" s="429"/>
      <c r="H43" s="53" t="s">
        <v>88</v>
      </c>
      <c r="I43" s="81" t="s">
        <v>1</v>
      </c>
      <c r="J43" s="68">
        <v>1</v>
      </c>
      <c r="K43" s="69"/>
      <c r="L43" s="122"/>
      <c r="M43" s="416"/>
      <c r="N43" s="405"/>
      <c r="O43" s="102" t="s">
        <v>36</v>
      </c>
      <c r="P43" s="74">
        <v>1</v>
      </c>
      <c r="Q43" s="69"/>
      <c r="R43" s="70"/>
    </row>
    <row r="44" spans="1:18">
      <c r="A44" s="412"/>
      <c r="B44" s="64" t="s">
        <v>89</v>
      </c>
      <c r="C44" s="67" t="s">
        <v>40</v>
      </c>
      <c r="D44" s="82">
        <v>1</v>
      </c>
      <c r="E44" s="85"/>
      <c r="F44" s="85"/>
      <c r="G44" s="429"/>
      <c r="H44" s="387" t="s">
        <v>135</v>
      </c>
      <c r="I44" s="54" t="s">
        <v>51</v>
      </c>
      <c r="J44" s="55">
        <v>1</v>
      </c>
      <c r="K44" s="69"/>
      <c r="L44" s="122"/>
      <c r="M44" s="417"/>
      <c r="N44" s="53" t="s">
        <v>90</v>
      </c>
      <c r="O44" s="67" t="s">
        <v>1</v>
      </c>
      <c r="P44" s="68">
        <v>1</v>
      </c>
      <c r="Q44" s="69"/>
      <c r="R44" s="70"/>
    </row>
    <row r="45" spans="1:18">
      <c r="A45" s="413"/>
      <c r="B45" s="53" t="s">
        <v>35</v>
      </c>
      <c r="C45" s="54" t="s">
        <v>40</v>
      </c>
      <c r="D45" s="88">
        <v>1</v>
      </c>
      <c r="E45" s="85"/>
      <c r="F45" s="85"/>
      <c r="G45" s="429"/>
      <c r="H45" s="405"/>
      <c r="I45" s="54" t="s">
        <v>40</v>
      </c>
      <c r="J45" s="55">
        <v>1</v>
      </c>
      <c r="K45" s="69"/>
      <c r="L45" s="122"/>
      <c r="M45" s="417"/>
      <c r="N45" s="53" t="s">
        <v>138</v>
      </c>
      <c r="O45" s="67" t="s">
        <v>1</v>
      </c>
      <c r="P45" s="68">
        <v>1</v>
      </c>
      <c r="Q45" s="69"/>
      <c r="R45" s="70"/>
    </row>
    <row r="46" spans="1:18">
      <c r="A46" s="128" t="s">
        <v>55</v>
      </c>
      <c r="B46" s="53" t="s">
        <v>136</v>
      </c>
      <c r="C46" s="42" t="s">
        <v>40</v>
      </c>
      <c r="D46" s="131">
        <v>1</v>
      </c>
      <c r="E46" s="132"/>
      <c r="F46" s="107"/>
      <c r="G46" s="429"/>
      <c r="H46" s="414" t="s">
        <v>137</v>
      </c>
      <c r="I46" s="54" t="s">
        <v>40</v>
      </c>
      <c r="J46" s="55">
        <v>1</v>
      </c>
      <c r="K46" s="69"/>
      <c r="L46" s="122"/>
      <c r="M46" s="418"/>
      <c r="N46" s="53" t="s">
        <v>139</v>
      </c>
      <c r="O46" s="67" t="s">
        <v>1</v>
      </c>
      <c r="P46" s="68">
        <v>1</v>
      </c>
      <c r="Q46" s="56"/>
      <c r="R46" s="127"/>
    </row>
    <row r="47" spans="1:18">
      <c r="A47" s="419" t="s">
        <v>37</v>
      </c>
      <c r="B47" s="382" t="s">
        <v>16</v>
      </c>
      <c r="C47" s="31" t="s">
        <v>51</v>
      </c>
      <c r="D47" s="32">
        <v>1</v>
      </c>
      <c r="E47" s="132"/>
      <c r="F47" s="107"/>
      <c r="G47" s="403"/>
      <c r="H47" s="393"/>
      <c r="I47" s="73" t="s">
        <v>43</v>
      </c>
      <c r="J47" s="74">
        <v>1</v>
      </c>
      <c r="K47" s="56"/>
      <c r="L47" s="57"/>
      <c r="M47" s="384" t="s">
        <v>38</v>
      </c>
      <c r="N47" s="382" t="s">
        <v>18</v>
      </c>
      <c r="O47" s="31" t="s">
        <v>51</v>
      </c>
      <c r="P47" s="44">
        <v>1</v>
      </c>
      <c r="Q47" s="56"/>
      <c r="R47" s="127"/>
    </row>
    <row r="48" spans="1:18">
      <c r="A48" s="419"/>
      <c r="B48" s="401"/>
      <c r="C48" s="71" t="s">
        <v>40</v>
      </c>
      <c r="D48" s="86">
        <v>1</v>
      </c>
      <c r="E48" s="132"/>
      <c r="F48" s="107"/>
      <c r="G48" s="389"/>
      <c r="H48" s="64" t="s">
        <v>140</v>
      </c>
      <c r="I48" s="65" t="s">
        <v>1</v>
      </c>
      <c r="J48" s="66">
        <v>1</v>
      </c>
      <c r="K48" s="58"/>
      <c r="L48" s="80"/>
      <c r="M48" s="403"/>
      <c r="N48" s="394"/>
      <c r="O48" s="31" t="s">
        <v>1</v>
      </c>
      <c r="P48" s="44">
        <v>1</v>
      </c>
      <c r="Q48" s="56"/>
      <c r="R48" s="127"/>
    </row>
    <row r="49" spans="1:24">
      <c r="A49" s="422"/>
      <c r="B49" s="387" t="s">
        <v>141</v>
      </c>
      <c r="C49" s="54" t="s">
        <v>51</v>
      </c>
      <c r="D49" s="88">
        <v>2</v>
      </c>
      <c r="E49" s="107"/>
      <c r="F49" s="107"/>
      <c r="G49" s="427" t="s">
        <v>142</v>
      </c>
      <c r="H49" s="43" t="s">
        <v>27</v>
      </c>
      <c r="I49" s="31" t="s">
        <v>1</v>
      </c>
      <c r="J49" s="133">
        <v>1</v>
      </c>
      <c r="K49" s="58"/>
      <c r="L49" s="80"/>
      <c r="M49" s="403"/>
      <c r="N49" s="53" t="s">
        <v>143</v>
      </c>
      <c r="O49" s="54" t="s">
        <v>1</v>
      </c>
      <c r="P49" s="55">
        <v>1</v>
      </c>
      <c r="Q49" s="56"/>
      <c r="R49" s="127"/>
    </row>
    <row r="50" spans="1:24">
      <c r="A50" s="422"/>
      <c r="B50" s="392"/>
      <c r="C50" s="42" t="s">
        <v>40</v>
      </c>
      <c r="D50" s="131">
        <v>1</v>
      </c>
      <c r="E50" s="107"/>
      <c r="F50" s="107"/>
      <c r="G50" s="428"/>
      <c r="H50" s="53" t="s">
        <v>28</v>
      </c>
      <c r="I50" s="67" t="s">
        <v>1</v>
      </c>
      <c r="J50" s="125">
        <v>1</v>
      </c>
      <c r="K50" s="69"/>
      <c r="L50" s="122"/>
      <c r="M50" s="403"/>
      <c r="N50" s="53" t="s">
        <v>19</v>
      </c>
      <c r="O50" s="54" t="s">
        <v>51</v>
      </c>
      <c r="P50" s="55">
        <v>1</v>
      </c>
      <c r="Q50" s="56"/>
      <c r="R50" s="127"/>
    </row>
    <row r="51" spans="1:24" ht="17.25" thickBot="1">
      <c r="A51" s="423"/>
      <c r="B51" s="134" t="s">
        <v>17</v>
      </c>
      <c r="C51" s="135" t="s">
        <v>40</v>
      </c>
      <c r="D51" s="136">
        <v>1</v>
      </c>
      <c r="E51" s="137"/>
      <c r="F51" s="137"/>
      <c r="G51" s="135" t="s">
        <v>61</v>
      </c>
      <c r="H51" s="134" t="s">
        <v>96</v>
      </c>
      <c r="I51" s="138" t="s">
        <v>1</v>
      </c>
      <c r="J51" s="139">
        <v>1</v>
      </c>
      <c r="K51" s="140"/>
      <c r="L51" s="141"/>
      <c r="M51" s="426"/>
      <c r="N51" s="134" t="s">
        <v>144</v>
      </c>
      <c r="O51" s="135" t="s">
        <v>1</v>
      </c>
      <c r="P51" s="142">
        <v>1</v>
      </c>
      <c r="Q51" s="143"/>
      <c r="R51" s="144"/>
    </row>
    <row r="52" spans="1:24" ht="22.5">
      <c r="A52" s="35" t="s">
        <v>32</v>
      </c>
      <c r="B52" s="36" t="s">
        <v>0</v>
      </c>
      <c r="C52" s="37" t="s">
        <v>31</v>
      </c>
      <c r="D52" s="38" t="s">
        <v>33</v>
      </c>
      <c r="E52" s="38" t="s">
        <v>42</v>
      </c>
      <c r="F52" s="145" t="s">
        <v>33</v>
      </c>
    </row>
    <row r="53" spans="1:24">
      <c r="A53" s="128" t="s">
        <v>38</v>
      </c>
      <c r="B53" s="147" t="s">
        <v>145</v>
      </c>
      <c r="C53" s="67" t="s">
        <v>1</v>
      </c>
      <c r="D53" s="148">
        <v>1</v>
      </c>
      <c r="E53" s="149"/>
      <c r="F53" s="150"/>
      <c r="U53" s="130"/>
      <c r="V53" s="149"/>
      <c r="W53" s="151"/>
      <c r="X53" s="152"/>
    </row>
    <row r="54" spans="1:24">
      <c r="A54" s="153" t="s">
        <v>146</v>
      </c>
      <c r="B54" s="50" t="s">
        <v>10</v>
      </c>
      <c r="C54" s="154" t="s">
        <v>1</v>
      </c>
      <c r="D54" s="155">
        <v>1</v>
      </c>
      <c r="E54" s="132"/>
      <c r="F54" s="78"/>
    </row>
    <row r="55" spans="1:24">
      <c r="A55" s="156"/>
      <c r="B55" s="53" t="s">
        <v>11</v>
      </c>
      <c r="C55" s="54" t="s">
        <v>1</v>
      </c>
      <c r="D55" s="88">
        <v>1</v>
      </c>
      <c r="E55" s="116"/>
      <c r="F55" s="157"/>
    </row>
    <row r="56" spans="1:24">
      <c r="A56" s="158"/>
      <c r="B56" s="47" t="s">
        <v>147</v>
      </c>
      <c r="C56" s="159" t="s">
        <v>1</v>
      </c>
      <c r="D56" s="159">
        <v>1</v>
      </c>
      <c r="E56" s="85"/>
      <c r="F56" s="127"/>
    </row>
    <row r="57" spans="1:24">
      <c r="A57" s="160" t="s">
        <v>45</v>
      </c>
      <c r="B57" s="47" t="s">
        <v>91</v>
      </c>
      <c r="C57" s="54" t="s">
        <v>1</v>
      </c>
      <c r="D57" s="131">
        <v>1</v>
      </c>
      <c r="E57" s="107"/>
      <c r="F57" s="78"/>
    </row>
    <row r="58" spans="1:24" ht="17.25" thickBot="1">
      <c r="A58" s="161" t="s">
        <v>170</v>
      </c>
      <c r="B58" s="424" t="s">
        <v>171</v>
      </c>
      <c r="C58" s="425"/>
      <c r="D58" s="162">
        <v>173</v>
      </c>
      <c r="E58" s="163" t="s">
        <v>42</v>
      </c>
      <c r="F58" s="164">
        <v>2</v>
      </c>
    </row>
    <row r="59" spans="1:24" ht="17.25" thickBot="1">
      <c r="A59" s="165"/>
      <c r="B59" s="166" t="s">
        <v>148</v>
      </c>
      <c r="C59" s="166" t="s">
        <v>1</v>
      </c>
      <c r="D59" s="167">
        <v>1</v>
      </c>
      <c r="E59" s="168"/>
      <c r="F59" s="169"/>
    </row>
  </sheetData>
  <mergeCells count="57">
    <mergeCell ref="B47:B48"/>
    <mergeCell ref="B58:C58"/>
    <mergeCell ref="M47:M51"/>
    <mergeCell ref="N47:N48"/>
    <mergeCell ref="B49:B50"/>
    <mergeCell ref="G49:G50"/>
    <mergeCell ref="G41:G48"/>
    <mergeCell ref="H41:H42"/>
    <mergeCell ref="N41:N43"/>
    <mergeCell ref="N31:N32"/>
    <mergeCell ref="H32:H33"/>
    <mergeCell ref="M34:M39"/>
    <mergeCell ref="N35:N37"/>
    <mergeCell ref="A36:A45"/>
    <mergeCell ref="H36:H38"/>
    <mergeCell ref="B37:B38"/>
    <mergeCell ref="B39:B41"/>
    <mergeCell ref="M40:M46"/>
    <mergeCell ref="B42:B43"/>
    <mergeCell ref="H44:H45"/>
    <mergeCell ref="H46:H47"/>
    <mergeCell ref="A33:A34"/>
    <mergeCell ref="G34:G40"/>
    <mergeCell ref="H34:H35"/>
    <mergeCell ref="A47:A51"/>
    <mergeCell ref="B14:B17"/>
    <mergeCell ref="M14:M20"/>
    <mergeCell ref="H15:H17"/>
    <mergeCell ref="N15:N19"/>
    <mergeCell ref="B18:B19"/>
    <mergeCell ref="G20:G33"/>
    <mergeCell ref="H21:H22"/>
    <mergeCell ref="B22:B23"/>
    <mergeCell ref="B26:B29"/>
    <mergeCell ref="M22:M28"/>
    <mergeCell ref="N22:N23"/>
    <mergeCell ref="H23:H26"/>
    <mergeCell ref="N24:N25"/>
    <mergeCell ref="N26:N27"/>
    <mergeCell ref="M29:M32"/>
    <mergeCell ref="N29:N30"/>
    <mergeCell ref="A1:R1"/>
    <mergeCell ref="A3:A32"/>
    <mergeCell ref="B3:B5"/>
    <mergeCell ref="G3:G5"/>
    <mergeCell ref="M3:M9"/>
    <mergeCell ref="N3:N4"/>
    <mergeCell ref="N5:N7"/>
    <mergeCell ref="B6:B7"/>
    <mergeCell ref="G6:G7"/>
    <mergeCell ref="B8:B9"/>
    <mergeCell ref="G9:G11"/>
    <mergeCell ref="M10:M13"/>
    <mergeCell ref="N10:N11"/>
    <mergeCell ref="B11:B12"/>
    <mergeCell ref="G12:G19"/>
    <mergeCell ref="H12:H13"/>
  </mergeCells>
  <phoneticPr fontId="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workbookViewId="0">
      <selection activeCell="C3" sqref="A3:XFD3"/>
    </sheetView>
  </sheetViews>
  <sheetFormatPr defaultRowHeight="17.100000000000001" customHeight="1"/>
  <cols>
    <col min="1" max="7" width="15.625" style="345" customWidth="1"/>
  </cols>
  <sheetData>
    <row r="1" spans="1:14" ht="20.100000000000001" customHeight="1">
      <c r="A1" s="508" t="s">
        <v>249</v>
      </c>
      <c r="B1" s="508"/>
      <c r="C1" s="508"/>
      <c r="D1" s="508"/>
      <c r="E1" s="508"/>
      <c r="F1" s="508"/>
      <c r="G1" s="508"/>
    </row>
    <row r="2" spans="1:14" ht="20.100000000000001" customHeight="1">
      <c r="A2" s="311" t="s">
        <v>93</v>
      </c>
      <c r="B2" s="311" t="s">
        <v>32</v>
      </c>
      <c r="C2" s="311" t="s">
        <v>0</v>
      </c>
      <c r="D2" s="312" t="s">
        <v>31</v>
      </c>
      <c r="E2" s="311" t="s">
        <v>33</v>
      </c>
      <c r="F2" s="311" t="s">
        <v>42</v>
      </c>
      <c r="G2" s="311" t="s">
        <v>33</v>
      </c>
      <c r="I2" s="439" t="s">
        <v>31</v>
      </c>
      <c r="J2" s="439"/>
      <c r="K2" s="305" t="s">
        <v>166</v>
      </c>
      <c r="L2" s="439" t="s">
        <v>187</v>
      </c>
      <c r="M2" s="439"/>
      <c r="N2" s="305" t="s">
        <v>166</v>
      </c>
    </row>
    <row r="3" spans="1:14" ht="20.100000000000001" customHeight="1">
      <c r="A3" s="500" t="s">
        <v>149</v>
      </c>
      <c r="B3" s="503" t="s">
        <v>45</v>
      </c>
      <c r="C3" s="311" t="s">
        <v>172</v>
      </c>
      <c r="D3" s="312" t="s">
        <v>40</v>
      </c>
      <c r="E3" s="311">
        <v>1</v>
      </c>
      <c r="F3" s="315"/>
      <c r="G3" s="316"/>
      <c r="I3" s="430" t="s">
        <v>159</v>
      </c>
      <c r="J3" s="430"/>
      <c r="K3" s="305">
        <f>1</f>
        <v>1</v>
      </c>
      <c r="L3" s="430" t="s">
        <v>159</v>
      </c>
      <c r="M3" s="430"/>
      <c r="N3" s="305">
        <v>0</v>
      </c>
    </row>
    <row r="4" spans="1:14" ht="20.100000000000001" customHeight="1">
      <c r="A4" s="500"/>
      <c r="B4" s="503"/>
      <c r="C4" s="311" t="s">
        <v>230</v>
      </c>
      <c r="D4" s="312" t="s">
        <v>173</v>
      </c>
      <c r="E4" s="311">
        <v>1</v>
      </c>
      <c r="F4" s="315"/>
      <c r="G4" s="316"/>
      <c r="I4" s="430" t="s">
        <v>160</v>
      </c>
      <c r="J4" s="430"/>
      <c r="K4" s="305">
        <f>SUM(E5,E11:E12,E21,E24,E32,E35:E36,E40:E49,E75:E76,E84,E87:E89,E98,E102:E104,E114,E117,E121:E123,E136,E143,E147,E152,E157:E158,E162:E163,E170,E174,E177,E181:E182)</f>
        <v>49</v>
      </c>
      <c r="L4" s="430" t="s">
        <v>160</v>
      </c>
      <c r="M4" s="430"/>
      <c r="N4" s="305">
        <v>1</v>
      </c>
    </row>
    <row r="5" spans="1:14" ht="20.100000000000001" customHeight="1">
      <c r="A5" s="500"/>
      <c r="B5" s="503" t="s">
        <v>134</v>
      </c>
      <c r="C5" s="317" t="s">
        <v>14</v>
      </c>
      <c r="D5" s="312" t="s">
        <v>40</v>
      </c>
      <c r="E5" s="311">
        <v>1</v>
      </c>
      <c r="F5" s="315"/>
      <c r="G5" s="316"/>
      <c r="I5" s="430" t="s">
        <v>161</v>
      </c>
      <c r="J5" s="430"/>
      <c r="K5" s="305">
        <f>SUM(E3:E4,E6:E7,E9:E10,E13:E16,E18:E20,E22:E23,E25:E26,E28:E31,E33:E34,E37:E39,E50:E53,E55:E60,E62:E73,E77:E79,E81:E83,E85,E90:E91,E93:E97,E99:E101,E105:E106,E108,E110:E112,E115:E116,E118:E119,E124:E126,E129:E134,E137:E140,E142,E144:E145,E148:E151,E153:E156,E159:E161,E164:E166,E168:E169,E171:E172,E173,E175:E176,E178:E180,E183,E186:E188)</f>
        <v>129</v>
      </c>
      <c r="L5" s="430" t="s">
        <v>161</v>
      </c>
      <c r="M5" s="430"/>
      <c r="N5" s="305">
        <v>3</v>
      </c>
    </row>
    <row r="6" spans="1:14" ht="20.100000000000001" customHeight="1">
      <c r="A6" s="500"/>
      <c r="B6" s="503"/>
      <c r="C6" s="500" t="s">
        <v>15</v>
      </c>
      <c r="D6" s="312" t="s">
        <v>174</v>
      </c>
      <c r="E6" s="311">
        <v>1</v>
      </c>
      <c r="F6" s="315"/>
      <c r="G6" s="316"/>
      <c r="I6" s="430" t="s">
        <v>162</v>
      </c>
      <c r="J6" s="430"/>
      <c r="K6" s="305">
        <f>SUM(E8,E17,E27,E54,E61,E74,E80,E86,E92,E107,E109,E113,E127:E128,E135,E141,E146,E167,E184:E185)</f>
        <v>20</v>
      </c>
      <c r="L6" s="430" t="s">
        <v>162</v>
      </c>
      <c r="M6" s="430"/>
      <c r="N6" s="305">
        <v>0</v>
      </c>
    </row>
    <row r="7" spans="1:14" ht="20.100000000000001" customHeight="1">
      <c r="A7" s="500"/>
      <c r="B7" s="503"/>
      <c r="C7" s="500"/>
      <c r="D7" s="312" t="s">
        <v>1</v>
      </c>
      <c r="E7" s="311">
        <v>1</v>
      </c>
      <c r="F7" s="315"/>
      <c r="G7" s="316"/>
      <c r="I7" s="469" t="s">
        <v>157</v>
      </c>
      <c r="J7" s="469"/>
      <c r="K7" s="307">
        <f>SUM(K3:K6)</f>
        <v>199</v>
      </c>
      <c r="L7" s="469" t="s">
        <v>157</v>
      </c>
      <c r="M7" s="469"/>
      <c r="N7" s="307">
        <f>SUM(N3:N6)</f>
        <v>4</v>
      </c>
    </row>
    <row r="8" spans="1:14" ht="20.100000000000001" customHeight="1">
      <c r="A8" s="500"/>
      <c r="B8" s="503"/>
      <c r="C8" s="500"/>
      <c r="D8" s="318" t="s">
        <v>36</v>
      </c>
      <c r="E8" s="311">
        <v>1</v>
      </c>
      <c r="F8" s="315"/>
      <c r="G8" s="316"/>
    </row>
    <row r="9" spans="1:14" ht="20.100000000000001" customHeight="1">
      <c r="A9" s="500"/>
      <c r="B9" s="503"/>
      <c r="C9" s="311" t="s">
        <v>90</v>
      </c>
      <c r="D9" s="312" t="s">
        <v>180</v>
      </c>
      <c r="E9" s="312">
        <v>1</v>
      </c>
      <c r="F9" s="315"/>
      <c r="G9" s="316"/>
    </row>
    <row r="10" spans="1:14" ht="20.100000000000001" customHeight="1">
      <c r="A10" s="500"/>
      <c r="B10" s="503"/>
      <c r="C10" s="311" t="s">
        <v>138</v>
      </c>
      <c r="D10" s="312" t="s">
        <v>1</v>
      </c>
      <c r="E10" s="312">
        <v>1</v>
      </c>
      <c r="F10" s="315"/>
      <c r="G10" s="316"/>
    </row>
    <row r="11" spans="1:14" ht="20.100000000000001" customHeight="1">
      <c r="A11" s="500"/>
      <c r="B11" s="503" t="s">
        <v>38</v>
      </c>
      <c r="C11" s="505" t="s">
        <v>18</v>
      </c>
      <c r="D11" s="312" t="s">
        <v>174</v>
      </c>
      <c r="E11" s="311">
        <v>1</v>
      </c>
      <c r="F11" s="315"/>
      <c r="G11" s="316"/>
    </row>
    <row r="12" spans="1:14" ht="20.100000000000001" customHeight="1">
      <c r="A12" s="500"/>
      <c r="B12" s="503"/>
      <c r="C12" s="505"/>
      <c r="D12" s="312" t="s">
        <v>1</v>
      </c>
      <c r="E12" s="311">
        <v>1</v>
      </c>
      <c r="F12" s="315"/>
      <c r="G12" s="316"/>
    </row>
    <row r="13" spans="1:14" ht="20.100000000000001" customHeight="1">
      <c r="A13" s="500"/>
      <c r="B13" s="503"/>
      <c r="C13" s="311" t="s">
        <v>143</v>
      </c>
      <c r="D13" s="312" t="s">
        <v>1</v>
      </c>
      <c r="E13" s="311">
        <v>1</v>
      </c>
      <c r="F13" s="315"/>
      <c r="G13" s="316"/>
    </row>
    <row r="14" spans="1:14" ht="20.100000000000001" customHeight="1">
      <c r="A14" s="500"/>
      <c r="B14" s="503"/>
      <c r="C14" s="500" t="s">
        <v>19</v>
      </c>
      <c r="D14" s="312" t="s">
        <v>174</v>
      </c>
      <c r="E14" s="311">
        <v>1</v>
      </c>
      <c r="F14" s="315"/>
      <c r="G14" s="316"/>
    </row>
    <row r="15" spans="1:14" ht="20.100000000000001" customHeight="1">
      <c r="A15" s="500"/>
      <c r="B15" s="503"/>
      <c r="C15" s="500"/>
      <c r="D15" s="312" t="s">
        <v>40</v>
      </c>
      <c r="E15" s="311">
        <v>1</v>
      </c>
      <c r="F15" s="315"/>
      <c r="G15" s="316"/>
    </row>
    <row r="16" spans="1:14" ht="20.100000000000001" customHeight="1">
      <c r="A16" s="500"/>
      <c r="B16" s="503"/>
      <c r="C16" s="500"/>
      <c r="D16" s="312" t="s">
        <v>180</v>
      </c>
      <c r="E16" s="316">
        <v>1</v>
      </c>
      <c r="F16" s="315"/>
      <c r="G16" s="316"/>
    </row>
    <row r="17" spans="1:7" ht="20.100000000000001" customHeight="1">
      <c r="A17" s="500"/>
      <c r="B17" s="503"/>
      <c r="C17" s="500"/>
      <c r="D17" s="318" t="s">
        <v>36</v>
      </c>
      <c r="E17" s="311">
        <v>1</v>
      </c>
      <c r="F17" s="315"/>
      <c r="G17" s="316"/>
    </row>
    <row r="18" spans="1:7" ht="20.100000000000001" customHeight="1">
      <c r="A18" s="500"/>
      <c r="B18" s="503"/>
      <c r="C18" s="311" t="s">
        <v>144</v>
      </c>
      <c r="D18" s="312" t="s">
        <v>1</v>
      </c>
      <c r="E18" s="311">
        <v>1</v>
      </c>
      <c r="F18" s="315"/>
      <c r="G18" s="316"/>
    </row>
    <row r="19" spans="1:7" ht="20.100000000000001" customHeight="1">
      <c r="A19" s="500"/>
      <c r="B19" s="503"/>
      <c r="C19" s="311" t="s">
        <v>206</v>
      </c>
      <c r="D19" s="312" t="s">
        <v>173</v>
      </c>
      <c r="E19" s="311">
        <v>1</v>
      </c>
      <c r="F19" s="315"/>
      <c r="G19" s="316"/>
    </row>
    <row r="20" spans="1:7" ht="20.100000000000001" customHeight="1">
      <c r="A20" s="500"/>
      <c r="B20" s="503"/>
      <c r="C20" s="311" t="s">
        <v>145</v>
      </c>
      <c r="D20" s="312" t="s">
        <v>1</v>
      </c>
      <c r="E20" s="312">
        <v>1</v>
      </c>
      <c r="F20" s="315"/>
      <c r="G20" s="316"/>
    </row>
    <row r="21" spans="1:7" ht="20.100000000000001" customHeight="1">
      <c r="A21" s="500"/>
      <c r="B21" s="503" t="s">
        <v>146</v>
      </c>
      <c r="C21" s="317" t="s">
        <v>10</v>
      </c>
      <c r="D21" s="312" t="s">
        <v>1</v>
      </c>
      <c r="E21" s="311">
        <v>1</v>
      </c>
      <c r="F21" s="315"/>
      <c r="G21" s="316"/>
    </row>
    <row r="22" spans="1:7" ht="20.100000000000001" customHeight="1">
      <c r="A22" s="500"/>
      <c r="B22" s="503"/>
      <c r="C22" s="311" t="s">
        <v>11</v>
      </c>
      <c r="D22" s="312" t="s">
        <v>1</v>
      </c>
      <c r="E22" s="311">
        <v>1</v>
      </c>
      <c r="F22" s="315"/>
      <c r="G22" s="316"/>
    </row>
    <row r="23" spans="1:7" ht="20.100000000000001" customHeight="1">
      <c r="A23" s="500"/>
      <c r="B23" s="503"/>
      <c r="C23" s="311" t="s">
        <v>147</v>
      </c>
      <c r="D23" s="312" t="s">
        <v>1</v>
      </c>
      <c r="E23" s="312">
        <v>1</v>
      </c>
      <c r="F23" s="315"/>
      <c r="G23" s="316"/>
    </row>
    <row r="24" spans="1:7" ht="20.100000000000001" customHeight="1">
      <c r="A24" s="500"/>
      <c r="B24" s="503" t="s">
        <v>124</v>
      </c>
      <c r="C24" s="317" t="s">
        <v>62</v>
      </c>
      <c r="D24" s="312" t="s">
        <v>1</v>
      </c>
      <c r="E24" s="311">
        <v>1</v>
      </c>
      <c r="F24" s="315"/>
      <c r="G24" s="316"/>
    </row>
    <row r="25" spans="1:7" ht="20.100000000000001" customHeight="1">
      <c r="A25" s="500"/>
      <c r="B25" s="503"/>
      <c r="C25" s="500" t="s">
        <v>12</v>
      </c>
      <c r="D25" s="312" t="s">
        <v>1</v>
      </c>
      <c r="E25" s="311">
        <v>1</v>
      </c>
      <c r="F25" s="315"/>
      <c r="G25" s="316"/>
    </row>
    <row r="26" spans="1:7" ht="20.100000000000001" customHeight="1">
      <c r="A26" s="500"/>
      <c r="B26" s="503"/>
      <c r="C26" s="500"/>
      <c r="D26" s="312" t="s">
        <v>180</v>
      </c>
      <c r="E26" s="320">
        <v>2</v>
      </c>
      <c r="F26" s="315"/>
      <c r="G26" s="316"/>
    </row>
    <row r="27" spans="1:7" ht="20.100000000000001" customHeight="1">
      <c r="A27" s="500"/>
      <c r="B27" s="503"/>
      <c r="C27" s="500"/>
      <c r="D27" s="318" t="s">
        <v>36</v>
      </c>
      <c r="E27" s="311">
        <v>1</v>
      </c>
      <c r="F27" s="315"/>
      <c r="G27" s="316"/>
    </row>
    <row r="28" spans="1:7" ht="20.100000000000001" customHeight="1">
      <c r="A28" s="500"/>
      <c r="B28" s="503"/>
      <c r="C28" s="311" t="s">
        <v>132</v>
      </c>
      <c r="D28" s="312" t="s">
        <v>1</v>
      </c>
      <c r="E28" s="312">
        <v>1</v>
      </c>
      <c r="F28" s="316"/>
      <c r="G28" s="316"/>
    </row>
    <row r="29" spans="1:7" ht="20.100000000000001" customHeight="1">
      <c r="A29" s="500"/>
      <c r="B29" s="503"/>
      <c r="C29" s="321" t="s">
        <v>207</v>
      </c>
      <c r="D29" s="322" t="s">
        <v>1</v>
      </c>
      <c r="E29" s="312">
        <v>1</v>
      </c>
      <c r="F29" s="316"/>
      <c r="G29" s="316"/>
    </row>
    <row r="30" spans="1:7" ht="20.100000000000001" customHeight="1">
      <c r="A30" s="500"/>
      <c r="B30" s="503"/>
      <c r="C30" s="311" t="s">
        <v>133</v>
      </c>
      <c r="D30" s="312" t="s">
        <v>1</v>
      </c>
      <c r="E30" s="312">
        <v>1</v>
      </c>
      <c r="F30" s="315"/>
      <c r="G30" s="316"/>
    </row>
    <row r="31" spans="1:7" ht="20.100000000000001" customHeight="1">
      <c r="A31" s="500"/>
      <c r="B31" s="503"/>
      <c r="C31" s="311" t="s">
        <v>241</v>
      </c>
      <c r="D31" s="312" t="s">
        <v>173</v>
      </c>
      <c r="E31" s="312">
        <v>1</v>
      </c>
      <c r="F31" s="315"/>
      <c r="G31" s="316"/>
    </row>
    <row r="32" spans="1:7" ht="20.100000000000001" customHeight="1">
      <c r="A32" s="500"/>
      <c r="B32" s="503" t="s">
        <v>125</v>
      </c>
      <c r="C32" s="317" t="s">
        <v>201</v>
      </c>
      <c r="D32" s="312" t="s">
        <v>1</v>
      </c>
      <c r="E32" s="312">
        <v>1</v>
      </c>
      <c r="F32" s="315"/>
      <c r="G32" s="316"/>
    </row>
    <row r="33" spans="1:7" ht="20.100000000000001" customHeight="1">
      <c r="A33" s="500"/>
      <c r="B33" s="503"/>
      <c r="C33" s="311" t="s">
        <v>66</v>
      </c>
      <c r="D33" s="312" t="s">
        <v>1</v>
      </c>
      <c r="E33" s="312">
        <v>1</v>
      </c>
      <c r="F33" s="315"/>
      <c r="G33" s="316"/>
    </row>
    <row r="34" spans="1:7" ht="20.100000000000001" customHeight="1">
      <c r="A34" s="500"/>
      <c r="B34" s="503"/>
      <c r="C34" s="311" t="s">
        <v>232</v>
      </c>
      <c r="D34" s="312" t="s">
        <v>173</v>
      </c>
      <c r="E34" s="312">
        <v>1</v>
      </c>
      <c r="F34" s="315"/>
      <c r="G34" s="316"/>
    </row>
    <row r="35" spans="1:7" ht="20.100000000000001" customHeight="1">
      <c r="A35" s="500"/>
      <c r="B35" s="503" t="s">
        <v>235</v>
      </c>
      <c r="C35" s="504" t="s">
        <v>16</v>
      </c>
      <c r="D35" s="312" t="s">
        <v>174</v>
      </c>
      <c r="E35" s="311">
        <v>1</v>
      </c>
      <c r="F35" s="315"/>
      <c r="G35" s="316"/>
    </row>
    <row r="36" spans="1:7" ht="20.100000000000001" customHeight="1">
      <c r="A36" s="500"/>
      <c r="B36" s="503"/>
      <c r="C36" s="504"/>
      <c r="D36" s="312" t="s">
        <v>40</v>
      </c>
      <c r="E36" s="311">
        <v>1</v>
      </c>
      <c r="F36" s="315"/>
      <c r="G36" s="316"/>
    </row>
    <row r="37" spans="1:7" ht="20.100000000000001" customHeight="1">
      <c r="A37" s="500"/>
      <c r="B37" s="503"/>
      <c r="C37" s="500" t="s">
        <v>141</v>
      </c>
      <c r="D37" s="312" t="s">
        <v>174</v>
      </c>
      <c r="E37" s="311">
        <v>1</v>
      </c>
      <c r="F37" s="315"/>
      <c r="G37" s="316"/>
    </row>
    <row r="38" spans="1:7" ht="20.100000000000001" customHeight="1">
      <c r="A38" s="500"/>
      <c r="B38" s="503"/>
      <c r="C38" s="500"/>
      <c r="D38" s="312" t="s">
        <v>40</v>
      </c>
      <c r="E38" s="311">
        <v>1</v>
      </c>
      <c r="F38" s="315"/>
      <c r="G38" s="316"/>
    </row>
    <row r="39" spans="1:7" ht="20.100000000000001" customHeight="1">
      <c r="A39" s="500"/>
      <c r="B39" s="503"/>
      <c r="C39" s="311" t="s">
        <v>17</v>
      </c>
      <c r="D39" s="312" t="s">
        <v>40</v>
      </c>
      <c r="E39" s="311">
        <v>1</v>
      </c>
      <c r="F39" s="315"/>
      <c r="G39" s="316"/>
    </row>
    <row r="40" spans="1:7" ht="20.100000000000001" customHeight="1">
      <c r="A40" s="511" t="s">
        <v>151</v>
      </c>
      <c r="B40" s="501" t="s">
        <v>68</v>
      </c>
      <c r="C40" s="323" t="s">
        <v>257</v>
      </c>
      <c r="D40" s="312" t="s">
        <v>40</v>
      </c>
      <c r="E40" s="311">
        <v>1</v>
      </c>
      <c r="F40" s="315"/>
      <c r="G40" s="316"/>
    </row>
    <row r="41" spans="1:7" ht="20.100000000000001" customHeight="1">
      <c r="A41" s="512"/>
      <c r="B41" s="501"/>
      <c r="C41" s="509" t="s">
        <v>94</v>
      </c>
      <c r="D41" s="312" t="s">
        <v>1</v>
      </c>
      <c r="E41" s="311">
        <v>1</v>
      </c>
      <c r="F41" s="315"/>
      <c r="G41" s="316"/>
    </row>
    <row r="42" spans="1:7" ht="20.100000000000001" customHeight="1">
      <c r="A42" s="512"/>
      <c r="B42" s="501"/>
      <c r="C42" s="510"/>
      <c r="D42" s="312" t="s">
        <v>180</v>
      </c>
      <c r="E42" s="311">
        <v>1</v>
      </c>
      <c r="F42" s="315"/>
      <c r="G42" s="316"/>
    </row>
    <row r="43" spans="1:7" ht="20.100000000000001" customHeight="1">
      <c r="A43" s="512"/>
      <c r="B43" s="501"/>
      <c r="C43" s="504" t="s">
        <v>46</v>
      </c>
      <c r="D43" s="312" t="s">
        <v>174</v>
      </c>
      <c r="E43" s="311">
        <v>3</v>
      </c>
      <c r="F43" s="311" t="s">
        <v>169</v>
      </c>
      <c r="G43" s="316">
        <v>1</v>
      </c>
    </row>
    <row r="44" spans="1:7" ht="20.100000000000001" customHeight="1">
      <c r="A44" s="512"/>
      <c r="B44" s="501"/>
      <c r="C44" s="504"/>
      <c r="D44" s="312" t="s">
        <v>1</v>
      </c>
      <c r="E44" s="311">
        <v>1</v>
      </c>
      <c r="F44" s="316"/>
      <c r="G44" s="316"/>
    </row>
    <row r="45" spans="1:7" ht="20.100000000000001" customHeight="1">
      <c r="A45" s="512"/>
      <c r="B45" s="501"/>
      <c r="C45" s="504" t="s">
        <v>58</v>
      </c>
      <c r="D45" s="312" t="s">
        <v>174</v>
      </c>
      <c r="E45" s="311">
        <v>1</v>
      </c>
      <c r="F45" s="316"/>
      <c r="G45" s="316"/>
    </row>
    <row r="46" spans="1:7" ht="20.100000000000001" customHeight="1">
      <c r="A46" s="512"/>
      <c r="B46" s="501"/>
      <c r="C46" s="504"/>
      <c r="D46" s="312" t="s">
        <v>1</v>
      </c>
      <c r="E46" s="311">
        <v>1</v>
      </c>
      <c r="F46" s="315"/>
      <c r="G46" s="316"/>
    </row>
    <row r="47" spans="1:7" ht="20.100000000000001" customHeight="1">
      <c r="A47" s="512"/>
      <c r="B47" s="501"/>
      <c r="C47" s="324" t="s">
        <v>47</v>
      </c>
      <c r="D47" s="312" t="s">
        <v>1</v>
      </c>
      <c r="E47" s="311">
        <v>1</v>
      </c>
      <c r="F47" s="315"/>
      <c r="G47" s="316"/>
    </row>
    <row r="48" spans="1:7" ht="20.100000000000001" customHeight="1">
      <c r="A48" s="512"/>
      <c r="B48" s="501"/>
      <c r="C48" s="504" t="s">
        <v>44</v>
      </c>
      <c r="D48" s="312" t="s">
        <v>40</v>
      </c>
      <c r="E48" s="311">
        <v>1</v>
      </c>
      <c r="F48" s="315"/>
      <c r="G48" s="316"/>
    </row>
    <row r="49" spans="1:7" ht="20.100000000000001" customHeight="1">
      <c r="A49" s="512"/>
      <c r="B49" s="501"/>
      <c r="C49" s="504"/>
      <c r="D49" s="312" t="s">
        <v>180</v>
      </c>
      <c r="E49" s="311">
        <v>1</v>
      </c>
      <c r="F49" s="315"/>
      <c r="G49" s="316"/>
    </row>
    <row r="50" spans="1:7" ht="20.100000000000001" customHeight="1">
      <c r="A50" s="512"/>
      <c r="B50" s="501"/>
      <c r="C50" s="311" t="s">
        <v>49</v>
      </c>
      <c r="D50" s="312" t="s">
        <v>40</v>
      </c>
      <c r="E50" s="311">
        <v>1</v>
      </c>
      <c r="F50" s="312"/>
      <c r="G50" s="311"/>
    </row>
    <row r="51" spans="1:7" ht="20.100000000000001" customHeight="1">
      <c r="A51" s="512"/>
      <c r="B51" s="501"/>
      <c r="C51" s="500" t="s">
        <v>78</v>
      </c>
      <c r="D51" s="312" t="s">
        <v>174</v>
      </c>
      <c r="E51" s="311">
        <v>3</v>
      </c>
      <c r="F51" s="312" t="s">
        <v>169</v>
      </c>
      <c r="G51" s="311">
        <v>2</v>
      </c>
    </row>
    <row r="52" spans="1:7" ht="20.100000000000001" customHeight="1">
      <c r="A52" s="512"/>
      <c r="B52" s="501"/>
      <c r="C52" s="500"/>
      <c r="D52" s="312" t="s">
        <v>173</v>
      </c>
      <c r="E52" s="311">
        <v>1</v>
      </c>
      <c r="F52" s="312"/>
      <c r="G52" s="311"/>
    </row>
    <row r="53" spans="1:7" ht="20.100000000000001" customHeight="1">
      <c r="A53" s="512"/>
      <c r="B53" s="501"/>
      <c r="C53" s="500"/>
      <c r="D53" s="312" t="s">
        <v>180</v>
      </c>
      <c r="E53" s="311">
        <v>1</v>
      </c>
      <c r="F53" s="298"/>
      <c r="G53" s="240"/>
    </row>
    <row r="54" spans="1:7" ht="20.100000000000001" customHeight="1">
      <c r="A54" s="512"/>
      <c r="B54" s="501"/>
      <c r="C54" s="500"/>
      <c r="D54" s="318" t="s">
        <v>36</v>
      </c>
      <c r="E54" s="325">
        <v>1</v>
      </c>
      <c r="F54" s="315"/>
      <c r="G54" s="316"/>
    </row>
    <row r="55" spans="1:7" ht="20.100000000000001" customHeight="1">
      <c r="A55" s="512"/>
      <c r="B55" s="501"/>
      <c r="C55" s="500" t="s">
        <v>5</v>
      </c>
      <c r="D55" s="312" t="s">
        <v>174</v>
      </c>
      <c r="E55" s="311">
        <v>1</v>
      </c>
      <c r="F55" s="315"/>
      <c r="G55" s="316"/>
    </row>
    <row r="56" spans="1:7" ht="20.100000000000001" customHeight="1">
      <c r="A56" s="512"/>
      <c r="B56" s="501"/>
      <c r="C56" s="500"/>
      <c r="D56" s="312" t="s">
        <v>1</v>
      </c>
      <c r="E56" s="311">
        <v>1</v>
      </c>
      <c r="F56" s="315"/>
      <c r="G56" s="316"/>
    </row>
    <row r="57" spans="1:7" ht="20.100000000000001" customHeight="1">
      <c r="A57" s="512"/>
      <c r="B57" s="501"/>
      <c r="C57" s="312" t="s">
        <v>103</v>
      </c>
      <c r="D57" s="312" t="s">
        <v>1</v>
      </c>
      <c r="E57" s="311">
        <v>1</v>
      </c>
      <c r="F57" s="315"/>
      <c r="G57" s="316"/>
    </row>
    <row r="58" spans="1:7" ht="20.100000000000001" customHeight="1">
      <c r="A58" s="512"/>
      <c r="B58" s="501"/>
      <c r="C58" s="311" t="s">
        <v>7</v>
      </c>
      <c r="D58" s="312" t="s">
        <v>1</v>
      </c>
      <c r="E58" s="311">
        <v>2</v>
      </c>
      <c r="F58" s="315"/>
      <c r="G58" s="316"/>
    </row>
    <row r="59" spans="1:7" ht="20.100000000000001" customHeight="1">
      <c r="A59" s="512"/>
      <c r="B59" s="501"/>
      <c r="C59" s="500" t="s">
        <v>4</v>
      </c>
      <c r="D59" s="312" t="s">
        <v>174</v>
      </c>
      <c r="E59" s="311">
        <v>1</v>
      </c>
      <c r="F59" s="315"/>
      <c r="G59" s="316"/>
    </row>
    <row r="60" spans="1:7" ht="20.100000000000001" customHeight="1">
      <c r="A60" s="512"/>
      <c r="B60" s="501"/>
      <c r="C60" s="500"/>
      <c r="D60" s="312" t="s">
        <v>1</v>
      </c>
      <c r="E60" s="311">
        <v>1</v>
      </c>
      <c r="F60" s="315"/>
      <c r="G60" s="316"/>
    </row>
    <row r="61" spans="1:7" ht="20.100000000000001" customHeight="1">
      <c r="A61" s="512"/>
      <c r="B61" s="501"/>
      <c r="C61" s="500"/>
      <c r="D61" s="318" t="s">
        <v>59</v>
      </c>
      <c r="E61" s="311">
        <v>1</v>
      </c>
      <c r="F61" s="315"/>
      <c r="G61" s="316"/>
    </row>
    <row r="62" spans="1:7" ht="20.100000000000001" customHeight="1">
      <c r="A62" s="512"/>
      <c r="B62" s="501"/>
      <c r="C62" s="311" t="s">
        <v>8</v>
      </c>
      <c r="D62" s="312" t="s">
        <v>1</v>
      </c>
      <c r="E62" s="311">
        <v>1</v>
      </c>
      <c r="F62" s="315"/>
      <c r="G62" s="316"/>
    </row>
    <row r="63" spans="1:7" ht="20.100000000000001" customHeight="1">
      <c r="A63" s="512"/>
      <c r="B63" s="501"/>
      <c r="C63" s="311" t="s">
        <v>110</v>
      </c>
      <c r="D63" s="312" t="s">
        <v>40</v>
      </c>
      <c r="E63" s="311">
        <v>1</v>
      </c>
      <c r="F63" s="315"/>
      <c r="G63" s="316"/>
    </row>
    <row r="64" spans="1:7" ht="20.100000000000001" customHeight="1">
      <c r="A64" s="512"/>
      <c r="B64" s="501"/>
      <c r="C64" s="311" t="s">
        <v>2</v>
      </c>
      <c r="D64" s="312" t="s">
        <v>40</v>
      </c>
      <c r="E64" s="311">
        <v>1</v>
      </c>
      <c r="F64" s="316"/>
      <c r="G64" s="316"/>
    </row>
    <row r="65" spans="1:7" ht="20.100000000000001" customHeight="1">
      <c r="A65" s="512"/>
      <c r="B65" s="501"/>
      <c r="C65" s="500" t="s">
        <v>114</v>
      </c>
      <c r="D65" s="312" t="s">
        <v>40</v>
      </c>
      <c r="E65" s="311">
        <v>1</v>
      </c>
      <c r="F65" s="316"/>
      <c r="G65" s="316"/>
    </row>
    <row r="66" spans="1:7" ht="20.100000000000001" customHeight="1">
      <c r="A66" s="512"/>
      <c r="B66" s="501"/>
      <c r="C66" s="500"/>
      <c r="D66" s="326" t="s">
        <v>180</v>
      </c>
      <c r="E66" s="325">
        <v>1</v>
      </c>
      <c r="F66" s="316"/>
      <c r="G66" s="316"/>
    </row>
    <row r="67" spans="1:7" ht="20.100000000000001" customHeight="1">
      <c r="A67" s="512"/>
      <c r="B67" s="501"/>
      <c r="C67" s="311" t="s">
        <v>9</v>
      </c>
      <c r="D67" s="312" t="s">
        <v>1</v>
      </c>
      <c r="E67" s="311">
        <v>1</v>
      </c>
      <c r="F67" s="315"/>
      <c r="G67" s="316"/>
    </row>
    <row r="68" spans="1:7" ht="20.100000000000001" customHeight="1">
      <c r="A68" s="512"/>
      <c r="B68" s="501"/>
      <c r="C68" s="311" t="s">
        <v>217</v>
      </c>
      <c r="D68" s="312" t="s">
        <v>1</v>
      </c>
      <c r="E68" s="311">
        <v>1</v>
      </c>
      <c r="F68" s="315"/>
      <c r="G68" s="316"/>
    </row>
    <row r="69" spans="1:7" ht="20.100000000000001" customHeight="1">
      <c r="A69" s="512"/>
      <c r="B69" s="501"/>
      <c r="C69" s="500" t="s">
        <v>6</v>
      </c>
      <c r="D69" s="312" t="s">
        <v>1</v>
      </c>
      <c r="E69" s="311">
        <v>1</v>
      </c>
      <c r="F69" s="315"/>
      <c r="G69" s="316"/>
    </row>
    <row r="70" spans="1:7" ht="20.100000000000001" customHeight="1">
      <c r="A70" s="512"/>
      <c r="B70" s="501"/>
      <c r="C70" s="500"/>
      <c r="D70" s="312" t="s">
        <v>180</v>
      </c>
      <c r="E70" s="311">
        <v>1</v>
      </c>
      <c r="F70" s="315"/>
      <c r="G70" s="316"/>
    </row>
    <row r="71" spans="1:7" ht="20.100000000000001" customHeight="1">
      <c r="A71" s="512"/>
      <c r="B71" s="501"/>
      <c r="C71" s="500" t="s">
        <v>228</v>
      </c>
      <c r="D71" s="312" t="s">
        <v>173</v>
      </c>
      <c r="E71" s="311">
        <v>1</v>
      </c>
      <c r="F71" s="315"/>
      <c r="G71" s="316"/>
    </row>
    <row r="72" spans="1:7" ht="20.100000000000001" customHeight="1">
      <c r="A72" s="512"/>
      <c r="B72" s="501"/>
      <c r="C72" s="500"/>
      <c r="D72" s="326" t="s">
        <v>180</v>
      </c>
      <c r="E72" s="325">
        <v>1</v>
      </c>
      <c r="F72" s="315"/>
      <c r="G72" s="316"/>
    </row>
    <row r="73" spans="1:7" ht="20.100000000000001" customHeight="1">
      <c r="A73" s="512"/>
      <c r="B73" s="501"/>
      <c r="C73" s="502" t="s">
        <v>250</v>
      </c>
      <c r="D73" s="326" t="s">
        <v>251</v>
      </c>
      <c r="E73" s="325">
        <v>1</v>
      </c>
      <c r="F73" s="315"/>
      <c r="G73" s="316"/>
    </row>
    <row r="74" spans="1:7" ht="20.100000000000001" customHeight="1">
      <c r="A74" s="512"/>
      <c r="B74" s="501"/>
      <c r="C74" s="502"/>
      <c r="D74" s="328" t="s">
        <v>59</v>
      </c>
      <c r="E74" s="325">
        <v>1</v>
      </c>
      <c r="F74" s="315"/>
      <c r="G74" s="316"/>
    </row>
    <row r="75" spans="1:7" ht="20.100000000000001" customHeight="1">
      <c r="A75" s="512"/>
      <c r="B75" s="503" t="s">
        <v>122</v>
      </c>
      <c r="C75" s="504" t="s">
        <v>24</v>
      </c>
      <c r="D75" s="312" t="s">
        <v>174</v>
      </c>
      <c r="E75" s="311">
        <v>1</v>
      </c>
      <c r="F75" s="329"/>
      <c r="G75" s="329"/>
    </row>
    <row r="76" spans="1:7" ht="20.100000000000001" customHeight="1">
      <c r="A76" s="512"/>
      <c r="B76" s="503"/>
      <c r="C76" s="504"/>
      <c r="D76" s="312" t="s">
        <v>1</v>
      </c>
      <c r="E76" s="311">
        <v>1</v>
      </c>
      <c r="F76" s="329"/>
      <c r="G76" s="329"/>
    </row>
    <row r="77" spans="1:7" ht="20.100000000000001" customHeight="1">
      <c r="A77" s="512"/>
      <c r="B77" s="503"/>
      <c r="C77" s="500" t="s">
        <v>127</v>
      </c>
      <c r="D77" s="312" t="s">
        <v>174</v>
      </c>
      <c r="E77" s="311">
        <v>1</v>
      </c>
      <c r="F77" s="329"/>
      <c r="G77" s="329"/>
    </row>
    <row r="78" spans="1:7" ht="20.100000000000001" customHeight="1">
      <c r="A78" s="512"/>
      <c r="B78" s="503"/>
      <c r="C78" s="500"/>
      <c r="D78" s="312" t="s">
        <v>40</v>
      </c>
      <c r="E78" s="311">
        <v>1</v>
      </c>
      <c r="F78" s="329"/>
      <c r="G78" s="329"/>
    </row>
    <row r="79" spans="1:7" ht="20.100000000000001" customHeight="1">
      <c r="A79" s="512"/>
      <c r="B79" s="503"/>
      <c r="C79" s="500"/>
      <c r="D79" s="312" t="s">
        <v>180</v>
      </c>
      <c r="E79" s="316">
        <v>1</v>
      </c>
      <c r="F79" s="329"/>
      <c r="G79" s="329"/>
    </row>
    <row r="80" spans="1:7" ht="20.100000000000001" customHeight="1">
      <c r="A80" s="512"/>
      <c r="B80" s="503"/>
      <c r="C80" s="500"/>
      <c r="D80" s="318" t="s">
        <v>36</v>
      </c>
      <c r="E80" s="311">
        <v>1</v>
      </c>
      <c r="F80" s="329"/>
      <c r="G80" s="329"/>
    </row>
    <row r="81" spans="1:7" ht="20.100000000000001" customHeight="1">
      <c r="A81" s="512"/>
      <c r="B81" s="503"/>
      <c r="C81" s="311" t="s">
        <v>131</v>
      </c>
      <c r="D81" s="312" t="s">
        <v>180</v>
      </c>
      <c r="E81" s="312">
        <v>1</v>
      </c>
      <c r="F81" s="329"/>
      <c r="G81" s="329"/>
    </row>
    <row r="82" spans="1:7" ht="20.100000000000001" customHeight="1">
      <c r="A82" s="512"/>
      <c r="B82" s="503"/>
      <c r="C82" s="311" t="s">
        <v>87</v>
      </c>
      <c r="D82" s="312" t="s">
        <v>40</v>
      </c>
      <c r="E82" s="311">
        <v>1</v>
      </c>
      <c r="F82" s="329"/>
      <c r="G82" s="329"/>
    </row>
    <row r="83" spans="1:7" ht="20.100000000000001" customHeight="1">
      <c r="A83" s="512"/>
      <c r="B83" s="503"/>
      <c r="C83" s="325" t="s">
        <v>252</v>
      </c>
      <c r="D83" s="326" t="s">
        <v>180</v>
      </c>
      <c r="E83" s="320">
        <v>1</v>
      </c>
      <c r="F83" s="329"/>
      <c r="G83" s="329"/>
    </row>
    <row r="84" spans="1:7" ht="20.100000000000001" customHeight="1">
      <c r="A84" s="512"/>
      <c r="B84" s="500" t="s">
        <v>120</v>
      </c>
      <c r="C84" s="324" t="s">
        <v>13</v>
      </c>
      <c r="D84" s="312" t="s">
        <v>1</v>
      </c>
      <c r="E84" s="311">
        <v>1</v>
      </c>
      <c r="F84" s="315"/>
      <c r="G84" s="315"/>
    </row>
    <row r="85" spans="1:7" ht="20.100000000000001" customHeight="1">
      <c r="A85" s="512"/>
      <c r="B85" s="500"/>
      <c r="C85" s="500" t="s">
        <v>121</v>
      </c>
      <c r="D85" s="312" t="s">
        <v>1</v>
      </c>
      <c r="E85" s="311">
        <v>1</v>
      </c>
      <c r="F85" s="315"/>
      <c r="G85" s="315"/>
    </row>
    <row r="86" spans="1:7" ht="20.100000000000001" customHeight="1">
      <c r="A86" s="513"/>
      <c r="B86" s="500"/>
      <c r="C86" s="500"/>
      <c r="D86" s="318" t="s">
        <v>36</v>
      </c>
      <c r="E86" s="311">
        <v>1</v>
      </c>
      <c r="F86" s="315"/>
      <c r="G86" s="315"/>
    </row>
    <row r="87" spans="1:7" ht="20.100000000000001" customHeight="1">
      <c r="A87" s="511" t="s">
        <v>152</v>
      </c>
      <c r="B87" s="503" t="s">
        <v>39</v>
      </c>
      <c r="C87" s="504" t="s">
        <v>20</v>
      </c>
      <c r="D87" s="312" t="s">
        <v>174</v>
      </c>
      <c r="E87" s="311">
        <v>1</v>
      </c>
      <c r="F87" s="315"/>
      <c r="G87" s="315"/>
    </row>
    <row r="88" spans="1:7" ht="20.100000000000001" customHeight="1">
      <c r="A88" s="512"/>
      <c r="B88" s="503"/>
      <c r="C88" s="504"/>
      <c r="D88" s="312" t="s">
        <v>1</v>
      </c>
      <c r="E88" s="311">
        <v>1</v>
      </c>
      <c r="F88" s="315"/>
      <c r="G88" s="315"/>
    </row>
    <row r="89" spans="1:7" ht="20.100000000000001" customHeight="1">
      <c r="A89" s="512"/>
      <c r="B89" s="503"/>
      <c r="C89" s="324" t="s">
        <v>21</v>
      </c>
      <c r="D89" s="312" t="s">
        <v>1</v>
      </c>
      <c r="E89" s="311">
        <v>1</v>
      </c>
      <c r="F89" s="315"/>
      <c r="G89" s="315"/>
    </row>
    <row r="90" spans="1:7" ht="20.100000000000001" customHeight="1">
      <c r="A90" s="512"/>
      <c r="B90" s="503"/>
      <c r="C90" s="500" t="s">
        <v>81</v>
      </c>
      <c r="D90" s="312" t="s">
        <v>174</v>
      </c>
      <c r="E90" s="311">
        <v>1</v>
      </c>
      <c r="F90" s="315"/>
      <c r="G90" s="315"/>
    </row>
    <row r="91" spans="1:7" ht="20.100000000000001" customHeight="1">
      <c r="A91" s="512"/>
      <c r="B91" s="503"/>
      <c r="C91" s="500"/>
      <c r="D91" s="312" t="s">
        <v>1</v>
      </c>
      <c r="E91" s="311">
        <v>2</v>
      </c>
      <c r="F91" s="315"/>
      <c r="G91" s="315"/>
    </row>
    <row r="92" spans="1:7" ht="20.100000000000001" customHeight="1">
      <c r="A92" s="512"/>
      <c r="B92" s="503"/>
      <c r="C92" s="500"/>
      <c r="D92" s="318" t="s">
        <v>36</v>
      </c>
      <c r="E92" s="311">
        <v>1</v>
      </c>
      <c r="F92" s="315"/>
      <c r="G92" s="315"/>
    </row>
    <row r="93" spans="1:7" ht="20.100000000000001" customHeight="1">
      <c r="A93" s="512"/>
      <c r="B93" s="503"/>
      <c r="C93" s="311" t="s">
        <v>82</v>
      </c>
      <c r="D93" s="312" t="s">
        <v>40</v>
      </c>
      <c r="E93" s="311">
        <v>1</v>
      </c>
      <c r="F93" s="315"/>
      <c r="G93" s="315"/>
    </row>
    <row r="94" spans="1:7" ht="20.100000000000001" customHeight="1">
      <c r="A94" s="512"/>
      <c r="B94" s="503"/>
      <c r="C94" s="311" t="s">
        <v>102</v>
      </c>
      <c r="D94" s="312" t="s">
        <v>1</v>
      </c>
      <c r="E94" s="312">
        <v>1</v>
      </c>
      <c r="F94" s="315"/>
      <c r="G94" s="315"/>
    </row>
    <row r="95" spans="1:7" ht="20.100000000000001" customHeight="1">
      <c r="A95" s="512"/>
      <c r="B95" s="503"/>
      <c r="C95" s="311" t="s">
        <v>234</v>
      </c>
      <c r="D95" s="312" t="s">
        <v>173</v>
      </c>
      <c r="E95" s="312">
        <v>1</v>
      </c>
      <c r="F95" s="315"/>
      <c r="G95" s="315"/>
    </row>
    <row r="96" spans="1:7" ht="20.100000000000001" customHeight="1">
      <c r="A96" s="512"/>
      <c r="B96" s="503"/>
      <c r="C96" s="311" t="s">
        <v>242</v>
      </c>
      <c r="D96" s="326" t="s">
        <v>180</v>
      </c>
      <c r="E96" s="320">
        <v>1</v>
      </c>
      <c r="F96" s="315"/>
      <c r="G96" s="315"/>
    </row>
    <row r="97" spans="1:7" ht="20.100000000000001" customHeight="1">
      <c r="A97" s="512"/>
      <c r="B97" s="503"/>
      <c r="C97" s="311" t="s">
        <v>246</v>
      </c>
      <c r="D97" s="312" t="s">
        <v>173</v>
      </c>
      <c r="E97" s="312">
        <v>1</v>
      </c>
      <c r="F97" s="315"/>
      <c r="G97" s="315"/>
    </row>
    <row r="98" spans="1:7" ht="20.100000000000001" customHeight="1">
      <c r="A98" s="512"/>
      <c r="B98" s="503" t="s">
        <v>192</v>
      </c>
      <c r="C98" s="330" t="s">
        <v>258</v>
      </c>
      <c r="D98" s="312" t="s">
        <v>40</v>
      </c>
      <c r="E98" s="311">
        <v>1</v>
      </c>
      <c r="F98" s="315"/>
      <c r="G98" s="315"/>
    </row>
    <row r="99" spans="1:7" ht="20.100000000000001" customHeight="1">
      <c r="A99" s="512"/>
      <c r="B99" s="503"/>
      <c r="C99" s="325" t="s">
        <v>253</v>
      </c>
      <c r="D99" s="326" t="s">
        <v>40</v>
      </c>
      <c r="E99" s="325">
        <v>1</v>
      </c>
      <c r="F99" s="316"/>
      <c r="G99" s="316"/>
    </row>
    <row r="100" spans="1:7" ht="20.100000000000001" customHeight="1">
      <c r="A100" s="512"/>
      <c r="B100" s="500" t="s">
        <v>63</v>
      </c>
      <c r="C100" s="311" t="s">
        <v>70</v>
      </c>
      <c r="D100" s="312" t="s">
        <v>40</v>
      </c>
      <c r="E100" s="312">
        <v>1</v>
      </c>
      <c r="F100" s="316"/>
      <c r="G100" s="316"/>
    </row>
    <row r="101" spans="1:7" ht="20.100000000000001" customHeight="1">
      <c r="A101" s="512"/>
      <c r="B101" s="500"/>
      <c r="C101" s="311" t="s">
        <v>71</v>
      </c>
      <c r="D101" s="312" t="s">
        <v>1</v>
      </c>
      <c r="E101" s="312">
        <v>1</v>
      </c>
      <c r="F101" s="316"/>
      <c r="G101" s="316"/>
    </row>
    <row r="102" spans="1:7" ht="20.100000000000001" customHeight="1">
      <c r="A102" s="512"/>
      <c r="B102" s="501" t="s">
        <v>128</v>
      </c>
      <c r="C102" s="324" t="s">
        <v>126</v>
      </c>
      <c r="D102" s="312" t="s">
        <v>40</v>
      </c>
      <c r="E102" s="311">
        <v>1</v>
      </c>
      <c r="F102" s="315"/>
      <c r="G102" s="315"/>
    </row>
    <row r="103" spans="1:7" ht="20.100000000000001" customHeight="1">
      <c r="A103" s="512"/>
      <c r="B103" s="501"/>
      <c r="C103" s="504" t="s">
        <v>129</v>
      </c>
      <c r="D103" s="312" t="s">
        <v>174</v>
      </c>
      <c r="E103" s="311">
        <v>1</v>
      </c>
      <c r="F103" s="315"/>
      <c r="G103" s="315"/>
    </row>
    <row r="104" spans="1:7" ht="20.100000000000001" customHeight="1">
      <c r="A104" s="512"/>
      <c r="B104" s="501"/>
      <c r="C104" s="504"/>
      <c r="D104" s="312" t="s">
        <v>1</v>
      </c>
      <c r="E104" s="311">
        <v>1</v>
      </c>
      <c r="F104" s="315"/>
      <c r="G104" s="315"/>
    </row>
    <row r="105" spans="1:7" ht="20.100000000000001" customHeight="1">
      <c r="A105" s="512"/>
      <c r="B105" s="501"/>
      <c r="C105" s="500" t="s">
        <v>130</v>
      </c>
      <c r="D105" s="312" t="s">
        <v>174</v>
      </c>
      <c r="E105" s="311">
        <v>2</v>
      </c>
      <c r="F105" s="315"/>
      <c r="G105" s="315"/>
    </row>
    <row r="106" spans="1:7" ht="20.100000000000001" customHeight="1">
      <c r="A106" s="512"/>
      <c r="B106" s="501"/>
      <c r="C106" s="500"/>
      <c r="D106" s="312" t="s">
        <v>1</v>
      </c>
      <c r="E106" s="311">
        <v>2</v>
      </c>
      <c r="F106" s="315"/>
      <c r="G106" s="315"/>
    </row>
    <row r="107" spans="1:7" ht="20.100000000000001" customHeight="1">
      <c r="A107" s="512"/>
      <c r="B107" s="501"/>
      <c r="C107" s="500"/>
      <c r="D107" s="318" t="s">
        <v>59</v>
      </c>
      <c r="E107" s="331">
        <v>1</v>
      </c>
      <c r="F107" s="315"/>
      <c r="G107" s="315"/>
    </row>
    <row r="108" spans="1:7" ht="20.100000000000001" customHeight="1">
      <c r="A108" s="512"/>
      <c r="B108" s="501"/>
      <c r="C108" s="500" t="s">
        <v>50</v>
      </c>
      <c r="D108" s="312" t="s">
        <v>1</v>
      </c>
      <c r="E108" s="311">
        <v>1</v>
      </c>
      <c r="F108" s="315"/>
      <c r="G108" s="315"/>
    </row>
    <row r="109" spans="1:7" ht="20.100000000000001" customHeight="1">
      <c r="A109" s="512"/>
      <c r="B109" s="501"/>
      <c r="C109" s="500"/>
      <c r="D109" s="318" t="s">
        <v>36</v>
      </c>
      <c r="E109" s="311">
        <v>1</v>
      </c>
      <c r="F109" s="315"/>
      <c r="G109" s="315"/>
    </row>
    <row r="110" spans="1:7" ht="20.100000000000001" customHeight="1">
      <c r="A110" s="512"/>
      <c r="B110" s="501"/>
      <c r="C110" s="311" t="s">
        <v>89</v>
      </c>
      <c r="D110" s="312" t="s">
        <v>40</v>
      </c>
      <c r="E110" s="311">
        <v>1</v>
      </c>
      <c r="F110" s="315"/>
      <c r="G110" s="315"/>
    </row>
    <row r="111" spans="1:7" ht="20.100000000000001" customHeight="1">
      <c r="A111" s="512"/>
      <c r="B111" s="501"/>
      <c r="C111" s="311" t="s">
        <v>35</v>
      </c>
      <c r="D111" s="312" t="s">
        <v>40</v>
      </c>
      <c r="E111" s="311">
        <v>1</v>
      </c>
      <c r="F111" s="315"/>
      <c r="G111" s="315"/>
    </row>
    <row r="112" spans="1:7" ht="20.100000000000001" customHeight="1">
      <c r="A112" s="512"/>
      <c r="B112" s="501"/>
      <c r="C112" s="500" t="s">
        <v>222</v>
      </c>
      <c r="D112" s="312" t="s">
        <v>173</v>
      </c>
      <c r="E112" s="311">
        <v>1</v>
      </c>
      <c r="F112" s="315"/>
      <c r="G112" s="315"/>
    </row>
    <row r="113" spans="1:7" ht="20.100000000000001" customHeight="1">
      <c r="A113" s="512"/>
      <c r="B113" s="501"/>
      <c r="C113" s="500"/>
      <c r="D113" s="318" t="s">
        <v>36</v>
      </c>
      <c r="E113" s="311">
        <v>1</v>
      </c>
      <c r="F113" s="315"/>
      <c r="G113" s="315"/>
    </row>
    <row r="114" spans="1:7" ht="20.100000000000001" customHeight="1">
      <c r="A114" s="512"/>
      <c r="B114" s="503" t="s">
        <v>55</v>
      </c>
      <c r="C114" s="317" t="s">
        <v>239</v>
      </c>
      <c r="D114" s="312" t="s">
        <v>173</v>
      </c>
      <c r="E114" s="311">
        <v>1</v>
      </c>
      <c r="F114" s="315"/>
      <c r="G114" s="315"/>
    </row>
    <row r="115" spans="1:7" ht="20.100000000000001" customHeight="1">
      <c r="A115" s="512"/>
      <c r="B115" s="503"/>
      <c r="C115" s="311" t="s">
        <v>136</v>
      </c>
      <c r="D115" s="312" t="s">
        <v>40</v>
      </c>
      <c r="E115" s="311">
        <v>1</v>
      </c>
      <c r="F115" s="315"/>
      <c r="G115" s="315"/>
    </row>
    <row r="116" spans="1:7" ht="20.100000000000001" customHeight="1">
      <c r="A116" s="512"/>
      <c r="B116" s="503"/>
      <c r="C116" s="311" t="s">
        <v>199</v>
      </c>
      <c r="D116" s="312" t="s">
        <v>40</v>
      </c>
      <c r="E116" s="311">
        <v>1</v>
      </c>
      <c r="F116" s="315"/>
      <c r="G116" s="315"/>
    </row>
    <row r="117" spans="1:7" ht="20.100000000000001" customHeight="1">
      <c r="A117" s="512"/>
      <c r="B117" s="503" t="s">
        <v>95</v>
      </c>
      <c r="C117" s="324" t="s">
        <v>22</v>
      </c>
      <c r="D117" s="312" t="s">
        <v>1</v>
      </c>
      <c r="E117" s="311">
        <v>1</v>
      </c>
      <c r="F117" s="315"/>
      <c r="G117" s="315"/>
    </row>
    <row r="118" spans="1:7" ht="20.100000000000001" customHeight="1">
      <c r="A118" s="512"/>
      <c r="B118" s="503"/>
      <c r="C118" s="311" t="s">
        <v>23</v>
      </c>
      <c r="D118" s="312" t="s">
        <v>1</v>
      </c>
      <c r="E118" s="311">
        <v>1</v>
      </c>
      <c r="F118" s="315"/>
      <c r="G118" s="315"/>
    </row>
    <row r="119" spans="1:7" ht="20.100000000000001" customHeight="1">
      <c r="A119" s="513"/>
      <c r="B119" s="503"/>
      <c r="C119" s="311" t="s">
        <v>69</v>
      </c>
      <c r="D119" s="312" t="s">
        <v>1</v>
      </c>
      <c r="E119" s="312">
        <v>1</v>
      </c>
      <c r="F119" s="316"/>
      <c r="G119" s="316"/>
    </row>
    <row r="120" spans="1:7" ht="20.100000000000001" customHeight="1">
      <c r="A120" s="500" t="s">
        <v>153</v>
      </c>
      <c r="B120" s="503" t="s">
        <v>52</v>
      </c>
      <c r="C120" s="332" t="s">
        <v>60</v>
      </c>
      <c r="D120" s="312" t="s">
        <v>180</v>
      </c>
      <c r="E120" s="311">
        <v>1</v>
      </c>
      <c r="F120" s="315"/>
      <c r="G120" s="315"/>
    </row>
    <row r="121" spans="1:7" ht="20.100000000000001" customHeight="1">
      <c r="A121" s="500"/>
      <c r="B121" s="503"/>
      <c r="C121" s="506" t="s">
        <v>256</v>
      </c>
      <c r="D121" s="312" t="s">
        <v>174</v>
      </c>
      <c r="E121" s="311">
        <v>1</v>
      </c>
      <c r="F121" s="315"/>
      <c r="G121" s="315"/>
    </row>
    <row r="122" spans="1:7" ht="20.100000000000001" customHeight="1">
      <c r="A122" s="500"/>
      <c r="B122" s="503"/>
      <c r="C122" s="506"/>
      <c r="D122" s="312" t="s">
        <v>1</v>
      </c>
      <c r="E122" s="311">
        <v>1</v>
      </c>
      <c r="F122" s="315"/>
      <c r="G122" s="315"/>
    </row>
    <row r="123" spans="1:7" ht="20.100000000000001" customHeight="1">
      <c r="A123" s="500"/>
      <c r="B123" s="503"/>
      <c r="C123" s="333" t="s">
        <v>177</v>
      </c>
      <c r="D123" s="312" t="s">
        <v>40</v>
      </c>
      <c r="E123" s="311">
        <v>1</v>
      </c>
      <c r="F123" s="329"/>
      <c r="G123" s="329"/>
    </row>
    <row r="124" spans="1:7" ht="20.100000000000001" customHeight="1">
      <c r="A124" s="500"/>
      <c r="B124" s="503"/>
      <c r="C124" s="500" t="s">
        <v>84</v>
      </c>
      <c r="D124" s="312" t="s">
        <v>174</v>
      </c>
      <c r="E124" s="311">
        <v>1</v>
      </c>
      <c r="F124" s="331" t="s">
        <v>156</v>
      </c>
      <c r="G124" s="311">
        <v>1</v>
      </c>
    </row>
    <row r="125" spans="1:7" ht="20.100000000000001" customHeight="1">
      <c r="A125" s="500"/>
      <c r="B125" s="503"/>
      <c r="C125" s="500"/>
      <c r="D125" s="312" t="s">
        <v>1</v>
      </c>
      <c r="E125" s="311">
        <v>1</v>
      </c>
      <c r="F125" s="258"/>
      <c r="G125" s="258"/>
    </row>
    <row r="126" spans="1:7" ht="20.100000000000001" customHeight="1">
      <c r="A126" s="500"/>
      <c r="B126" s="503"/>
      <c r="C126" s="500"/>
      <c r="D126" s="312" t="s">
        <v>180</v>
      </c>
      <c r="E126" s="240">
        <v>1</v>
      </c>
      <c r="F126" s="258"/>
      <c r="G126" s="258"/>
    </row>
    <row r="127" spans="1:7" ht="20.100000000000001" customHeight="1">
      <c r="A127" s="500"/>
      <c r="B127" s="503"/>
      <c r="C127" s="500"/>
      <c r="D127" s="318" t="s">
        <v>59</v>
      </c>
      <c r="E127" s="311">
        <v>1</v>
      </c>
      <c r="F127" s="331"/>
      <c r="G127" s="258"/>
    </row>
    <row r="128" spans="1:7" ht="20.100000000000001" customHeight="1">
      <c r="A128" s="500"/>
      <c r="B128" s="503"/>
      <c r="C128" s="500"/>
      <c r="D128" s="318" t="s">
        <v>36</v>
      </c>
      <c r="E128" s="311">
        <v>1</v>
      </c>
      <c r="F128" s="258"/>
      <c r="G128" s="258"/>
    </row>
    <row r="129" spans="1:7" ht="20.100000000000001" customHeight="1">
      <c r="A129" s="500"/>
      <c r="B129" s="503"/>
      <c r="C129" s="311" t="s">
        <v>111</v>
      </c>
      <c r="D129" s="312" t="s">
        <v>40</v>
      </c>
      <c r="E129" s="311">
        <v>1</v>
      </c>
      <c r="F129" s="334"/>
      <c r="G129" s="329"/>
    </row>
    <row r="130" spans="1:7" ht="20.100000000000001" customHeight="1">
      <c r="A130" s="500"/>
      <c r="B130" s="503"/>
      <c r="C130" s="311" t="s">
        <v>112</v>
      </c>
      <c r="D130" s="312" t="s">
        <v>40</v>
      </c>
      <c r="E130" s="311">
        <v>1</v>
      </c>
      <c r="F130" s="258"/>
      <c r="G130" s="258"/>
    </row>
    <row r="131" spans="1:7" ht="20.100000000000001" customHeight="1">
      <c r="A131" s="500"/>
      <c r="B131" s="503"/>
      <c r="C131" s="311" t="s">
        <v>113</v>
      </c>
      <c r="D131" s="312" t="s">
        <v>40</v>
      </c>
      <c r="E131" s="312">
        <v>1</v>
      </c>
      <c r="F131" s="329"/>
      <c r="G131" s="329"/>
    </row>
    <row r="132" spans="1:7" ht="20.100000000000001" customHeight="1">
      <c r="A132" s="500"/>
      <c r="B132" s="503"/>
      <c r="C132" s="311" t="s">
        <v>115</v>
      </c>
      <c r="D132" s="312" t="s">
        <v>40</v>
      </c>
      <c r="E132" s="311">
        <v>1</v>
      </c>
      <c r="F132" s="329"/>
      <c r="G132" s="329"/>
    </row>
    <row r="133" spans="1:7" ht="20.100000000000001" customHeight="1">
      <c r="A133" s="500"/>
      <c r="B133" s="503"/>
      <c r="C133" s="311" t="s">
        <v>117</v>
      </c>
      <c r="D133" s="312" t="s">
        <v>1</v>
      </c>
      <c r="E133" s="312">
        <v>1</v>
      </c>
      <c r="F133" s="329"/>
      <c r="G133" s="329"/>
    </row>
    <row r="134" spans="1:7" ht="20.100000000000001" customHeight="1">
      <c r="A134" s="500"/>
      <c r="B134" s="503"/>
      <c r="C134" s="500" t="s">
        <v>119</v>
      </c>
      <c r="D134" s="312" t="s">
        <v>1</v>
      </c>
      <c r="E134" s="312">
        <v>1</v>
      </c>
      <c r="F134" s="329"/>
      <c r="G134" s="329"/>
    </row>
    <row r="135" spans="1:7" ht="20.100000000000001" customHeight="1">
      <c r="A135" s="500"/>
      <c r="B135" s="503"/>
      <c r="C135" s="500"/>
      <c r="D135" s="318" t="s">
        <v>36</v>
      </c>
      <c r="E135" s="311">
        <v>1</v>
      </c>
      <c r="F135" s="329"/>
      <c r="G135" s="329"/>
    </row>
    <row r="136" spans="1:7" ht="20.100000000000001" customHeight="1">
      <c r="A136" s="500"/>
      <c r="B136" s="500" t="s">
        <v>57</v>
      </c>
      <c r="C136" s="324" t="s">
        <v>25</v>
      </c>
      <c r="D136" s="312" t="s">
        <v>1</v>
      </c>
      <c r="E136" s="311">
        <v>1</v>
      </c>
      <c r="F136" s="329"/>
      <c r="G136" s="329"/>
    </row>
    <row r="137" spans="1:7" ht="20.100000000000001" customHeight="1">
      <c r="A137" s="500"/>
      <c r="B137" s="500"/>
      <c r="C137" s="311" t="s">
        <v>88</v>
      </c>
      <c r="D137" s="312" t="s">
        <v>1</v>
      </c>
      <c r="E137" s="312">
        <v>1</v>
      </c>
      <c r="F137" s="329"/>
      <c r="G137" s="329"/>
    </row>
    <row r="138" spans="1:7" ht="20.100000000000001" customHeight="1">
      <c r="A138" s="500"/>
      <c r="B138" s="500"/>
      <c r="C138" s="500" t="s">
        <v>135</v>
      </c>
      <c r="D138" s="312" t="s">
        <v>174</v>
      </c>
      <c r="E138" s="311">
        <v>1</v>
      </c>
      <c r="F138" s="311"/>
      <c r="G138" s="311"/>
    </row>
    <row r="139" spans="1:7" ht="20.100000000000001" customHeight="1">
      <c r="A139" s="500"/>
      <c r="B139" s="500"/>
      <c r="C139" s="500"/>
      <c r="D139" s="312" t="s">
        <v>40</v>
      </c>
      <c r="E139" s="311">
        <v>1</v>
      </c>
      <c r="F139" s="311"/>
      <c r="G139" s="311"/>
    </row>
    <row r="140" spans="1:7" ht="20.100000000000001" customHeight="1">
      <c r="A140" s="500"/>
      <c r="B140" s="500"/>
      <c r="C140" s="500" t="s">
        <v>137</v>
      </c>
      <c r="D140" s="312" t="s">
        <v>40</v>
      </c>
      <c r="E140" s="311">
        <v>1</v>
      </c>
      <c r="F140" s="311"/>
      <c r="G140" s="311"/>
    </row>
    <row r="141" spans="1:7" ht="20.100000000000001" customHeight="1">
      <c r="A141" s="500"/>
      <c r="B141" s="500"/>
      <c r="C141" s="500"/>
      <c r="D141" s="318" t="s">
        <v>36</v>
      </c>
      <c r="E141" s="311">
        <v>1</v>
      </c>
      <c r="F141" s="329"/>
      <c r="G141" s="329"/>
    </row>
    <row r="142" spans="1:7" ht="20.100000000000001" customHeight="1">
      <c r="A142" s="500"/>
      <c r="B142" s="500"/>
      <c r="C142" s="311" t="s">
        <v>140</v>
      </c>
      <c r="D142" s="312" t="s">
        <v>1</v>
      </c>
      <c r="E142" s="311">
        <v>1</v>
      </c>
      <c r="F142" s="329"/>
      <c r="G142" s="329"/>
    </row>
    <row r="143" spans="1:7" ht="20.100000000000001" customHeight="1">
      <c r="A143" s="500"/>
      <c r="B143" s="503" t="s">
        <v>142</v>
      </c>
      <c r="C143" s="317" t="s">
        <v>216</v>
      </c>
      <c r="D143" s="312" t="s">
        <v>1</v>
      </c>
      <c r="E143" s="311">
        <v>1</v>
      </c>
      <c r="F143" s="329"/>
      <c r="G143" s="329"/>
    </row>
    <row r="144" spans="1:7" ht="20.100000000000001" customHeight="1">
      <c r="A144" s="500"/>
      <c r="B144" s="503"/>
      <c r="C144" s="311" t="s">
        <v>175</v>
      </c>
      <c r="D144" s="312" t="s">
        <v>40</v>
      </c>
      <c r="E144" s="311">
        <v>1</v>
      </c>
      <c r="F144" s="329"/>
      <c r="G144" s="329"/>
    </row>
    <row r="145" spans="1:7" ht="20.100000000000001" customHeight="1">
      <c r="A145" s="500"/>
      <c r="B145" s="503"/>
      <c r="C145" s="500" t="s">
        <v>28</v>
      </c>
      <c r="D145" s="312" t="s">
        <v>1</v>
      </c>
      <c r="E145" s="312">
        <v>1</v>
      </c>
      <c r="F145" s="329"/>
      <c r="G145" s="329"/>
    </row>
    <row r="146" spans="1:7" ht="20.100000000000001" customHeight="1">
      <c r="A146" s="500"/>
      <c r="B146" s="503"/>
      <c r="C146" s="500"/>
      <c r="D146" s="318" t="s">
        <v>36</v>
      </c>
      <c r="E146" s="311">
        <v>1</v>
      </c>
      <c r="F146" s="329"/>
      <c r="G146" s="329"/>
    </row>
    <row r="147" spans="1:7" ht="20.100000000000001" customHeight="1">
      <c r="A147" s="500"/>
      <c r="B147" s="503" t="s">
        <v>65</v>
      </c>
      <c r="C147" s="324" t="s">
        <v>67</v>
      </c>
      <c r="D147" s="312" t="s">
        <v>1</v>
      </c>
      <c r="E147" s="311">
        <v>1</v>
      </c>
      <c r="F147" s="329"/>
      <c r="G147" s="329"/>
    </row>
    <row r="148" spans="1:7" ht="20.100000000000001" customHeight="1">
      <c r="A148" s="500"/>
      <c r="B148" s="503"/>
      <c r="C148" s="311" t="s">
        <v>74</v>
      </c>
      <c r="D148" s="312" t="s">
        <v>1</v>
      </c>
      <c r="E148" s="311">
        <v>1</v>
      </c>
      <c r="F148" s="329"/>
      <c r="G148" s="329"/>
    </row>
    <row r="149" spans="1:7" ht="20.100000000000001" customHeight="1">
      <c r="A149" s="500"/>
      <c r="B149" s="503"/>
      <c r="C149" s="311" t="s">
        <v>208</v>
      </c>
      <c r="D149" s="312" t="s">
        <v>173</v>
      </c>
      <c r="E149" s="312">
        <v>1</v>
      </c>
      <c r="F149" s="329"/>
      <c r="G149" s="329"/>
    </row>
    <row r="150" spans="1:7" ht="20.100000000000001" customHeight="1">
      <c r="A150" s="500"/>
      <c r="B150" s="503"/>
      <c r="C150" s="311" t="s">
        <v>75</v>
      </c>
      <c r="D150" s="312" t="s">
        <v>1</v>
      </c>
      <c r="E150" s="312">
        <v>1</v>
      </c>
      <c r="F150" s="329"/>
      <c r="G150" s="329"/>
    </row>
    <row r="151" spans="1:7" ht="20.100000000000001" customHeight="1">
      <c r="A151" s="500"/>
      <c r="B151" s="311" t="s">
        <v>64</v>
      </c>
      <c r="C151" s="311" t="s">
        <v>72</v>
      </c>
      <c r="D151" s="312" t="s">
        <v>1</v>
      </c>
      <c r="E151" s="312">
        <v>1</v>
      </c>
      <c r="F151" s="329"/>
      <c r="G151" s="311"/>
    </row>
    <row r="152" spans="1:7" ht="20.100000000000001" customHeight="1">
      <c r="A152" s="500"/>
      <c r="B152" s="503" t="s">
        <v>79</v>
      </c>
      <c r="C152" s="324" t="s">
        <v>80</v>
      </c>
      <c r="D152" s="312" t="s">
        <v>1</v>
      </c>
      <c r="E152" s="311">
        <v>1</v>
      </c>
      <c r="F152" s="329"/>
      <c r="G152" s="311"/>
    </row>
    <row r="153" spans="1:7" ht="20.100000000000001" customHeight="1">
      <c r="A153" s="500"/>
      <c r="B153" s="503"/>
      <c r="C153" s="500" t="s">
        <v>101</v>
      </c>
      <c r="D153" s="312" t="s">
        <v>174</v>
      </c>
      <c r="E153" s="311">
        <v>1</v>
      </c>
      <c r="F153" s="329"/>
      <c r="G153" s="311"/>
    </row>
    <row r="154" spans="1:7" ht="20.100000000000001" customHeight="1">
      <c r="A154" s="500"/>
      <c r="B154" s="503"/>
      <c r="C154" s="500"/>
      <c r="D154" s="312" t="s">
        <v>40</v>
      </c>
      <c r="E154" s="311">
        <v>1</v>
      </c>
      <c r="F154" s="329"/>
      <c r="G154" s="311"/>
    </row>
    <row r="155" spans="1:7" ht="20.100000000000001" customHeight="1">
      <c r="A155" s="500"/>
      <c r="B155" s="503"/>
      <c r="C155" s="500"/>
      <c r="D155" s="312" t="s">
        <v>180</v>
      </c>
      <c r="E155" s="311">
        <v>1</v>
      </c>
      <c r="F155" s="329"/>
      <c r="G155" s="311"/>
    </row>
    <row r="156" spans="1:7" ht="20.100000000000001" customHeight="1">
      <c r="A156" s="500"/>
      <c r="B156" s="503"/>
      <c r="C156" s="311" t="s">
        <v>106</v>
      </c>
      <c r="D156" s="312" t="s">
        <v>1</v>
      </c>
      <c r="E156" s="312">
        <v>1</v>
      </c>
      <c r="F156" s="329"/>
      <c r="G156" s="311"/>
    </row>
    <row r="157" spans="1:7" ht="20.100000000000001" customHeight="1">
      <c r="A157" s="500"/>
      <c r="B157" s="500" t="s">
        <v>99</v>
      </c>
      <c r="C157" s="504" t="s">
        <v>26</v>
      </c>
      <c r="D157" s="312" t="s">
        <v>174</v>
      </c>
      <c r="E157" s="311">
        <v>1</v>
      </c>
      <c r="F157" s="329"/>
      <c r="G157" s="311"/>
    </row>
    <row r="158" spans="1:7" ht="20.100000000000001" customHeight="1">
      <c r="A158" s="500"/>
      <c r="B158" s="500"/>
      <c r="C158" s="504"/>
      <c r="D158" s="312" t="s">
        <v>1</v>
      </c>
      <c r="E158" s="311">
        <v>1</v>
      </c>
      <c r="F158" s="329"/>
      <c r="G158" s="311"/>
    </row>
    <row r="159" spans="1:7" ht="20.100000000000001" customHeight="1">
      <c r="A159" s="500"/>
      <c r="B159" s="500"/>
      <c r="C159" s="311" t="s">
        <v>76</v>
      </c>
      <c r="D159" s="312" t="s">
        <v>40</v>
      </c>
      <c r="E159" s="311">
        <v>1</v>
      </c>
      <c r="F159" s="329"/>
      <c r="G159" s="311"/>
    </row>
    <row r="160" spans="1:7" ht="20.100000000000001" customHeight="1">
      <c r="A160" s="500"/>
      <c r="B160" s="500"/>
      <c r="C160" s="311" t="s">
        <v>77</v>
      </c>
      <c r="D160" s="312" t="s">
        <v>1</v>
      </c>
      <c r="E160" s="312">
        <v>1</v>
      </c>
      <c r="F160" s="329"/>
      <c r="G160" s="311"/>
    </row>
    <row r="161" spans="1:7" ht="20.100000000000001" customHeight="1">
      <c r="A161" s="500"/>
      <c r="B161" s="500"/>
      <c r="C161" s="325" t="s">
        <v>254</v>
      </c>
      <c r="D161" s="326" t="s">
        <v>1</v>
      </c>
      <c r="E161" s="326">
        <v>1</v>
      </c>
      <c r="F161" s="329"/>
      <c r="G161" s="311"/>
    </row>
    <row r="162" spans="1:7" ht="20.100000000000001" customHeight="1">
      <c r="A162" s="500" t="s">
        <v>154</v>
      </c>
      <c r="B162" s="500" t="s">
        <v>97</v>
      </c>
      <c r="C162" s="507" t="s">
        <v>98</v>
      </c>
      <c r="D162" s="312" t="s">
        <v>174</v>
      </c>
      <c r="E162" s="311">
        <v>1</v>
      </c>
      <c r="F162" s="329"/>
      <c r="G162" s="311"/>
    </row>
    <row r="163" spans="1:7" ht="20.100000000000001" customHeight="1">
      <c r="A163" s="500"/>
      <c r="B163" s="500"/>
      <c r="C163" s="507"/>
      <c r="D163" s="312" t="s">
        <v>40</v>
      </c>
      <c r="E163" s="311">
        <v>1</v>
      </c>
      <c r="F163" s="334"/>
      <c r="G163" s="311"/>
    </row>
    <row r="164" spans="1:7" ht="20.100000000000001" customHeight="1">
      <c r="A164" s="500"/>
      <c r="B164" s="500"/>
      <c r="C164" s="500" t="s">
        <v>56</v>
      </c>
      <c r="D164" s="312" t="s">
        <v>174</v>
      </c>
      <c r="E164" s="311">
        <v>1</v>
      </c>
      <c r="F164" s="299"/>
      <c r="G164" s="299"/>
    </row>
    <row r="165" spans="1:7" ht="20.100000000000001" customHeight="1">
      <c r="A165" s="500"/>
      <c r="B165" s="500"/>
      <c r="C165" s="500"/>
      <c r="D165" s="312" t="s">
        <v>1</v>
      </c>
      <c r="E165" s="311">
        <v>1</v>
      </c>
      <c r="F165" s="329"/>
      <c r="G165" s="311"/>
    </row>
    <row r="166" spans="1:7" ht="20.100000000000001" customHeight="1">
      <c r="A166" s="500"/>
      <c r="B166" s="500"/>
      <c r="C166" s="500"/>
      <c r="D166" s="312" t="s">
        <v>180</v>
      </c>
      <c r="E166" s="311">
        <v>1</v>
      </c>
      <c r="F166" s="329"/>
      <c r="G166" s="311"/>
    </row>
    <row r="167" spans="1:7" ht="20.100000000000001" customHeight="1">
      <c r="A167" s="500"/>
      <c r="B167" s="500"/>
      <c r="C167" s="500"/>
      <c r="D167" s="318" t="s">
        <v>36</v>
      </c>
      <c r="E167" s="311">
        <v>1</v>
      </c>
      <c r="F167" s="329"/>
      <c r="G167" s="311"/>
    </row>
    <row r="168" spans="1:7" ht="20.100000000000001" customHeight="1">
      <c r="A168" s="500"/>
      <c r="B168" s="500"/>
      <c r="C168" s="311" t="s">
        <v>41</v>
      </c>
      <c r="D168" s="312" t="s">
        <v>1</v>
      </c>
      <c r="E168" s="311">
        <v>1</v>
      </c>
      <c r="F168" s="329"/>
      <c r="G168" s="311"/>
    </row>
    <row r="169" spans="1:7" ht="20.100000000000001" customHeight="1">
      <c r="A169" s="500"/>
      <c r="B169" s="500"/>
      <c r="C169" s="311" t="s">
        <v>73</v>
      </c>
      <c r="D169" s="312" t="s">
        <v>1</v>
      </c>
      <c r="E169" s="312">
        <v>1</v>
      </c>
      <c r="F169" s="329"/>
      <c r="G169" s="311"/>
    </row>
    <row r="170" spans="1:7" ht="20.100000000000001" customHeight="1">
      <c r="A170" s="500"/>
      <c r="B170" s="503" t="s">
        <v>107</v>
      </c>
      <c r="C170" s="324" t="s">
        <v>176</v>
      </c>
      <c r="D170" s="312" t="s">
        <v>40</v>
      </c>
      <c r="E170" s="312">
        <v>1</v>
      </c>
      <c r="F170" s="329"/>
      <c r="G170" s="311"/>
    </row>
    <row r="171" spans="1:7" ht="20.100000000000001" customHeight="1">
      <c r="A171" s="500"/>
      <c r="B171" s="503"/>
      <c r="C171" s="311" t="s">
        <v>108</v>
      </c>
      <c r="D171" s="312" t="s">
        <v>1</v>
      </c>
      <c r="E171" s="312">
        <v>1</v>
      </c>
      <c r="F171" s="329"/>
      <c r="G171" s="311"/>
    </row>
    <row r="172" spans="1:7" ht="20.100000000000001" customHeight="1">
      <c r="A172" s="500"/>
      <c r="B172" s="312" t="s">
        <v>61</v>
      </c>
      <c r="C172" s="311" t="s">
        <v>96</v>
      </c>
      <c r="D172" s="312" t="s">
        <v>1</v>
      </c>
      <c r="E172" s="312">
        <v>1</v>
      </c>
      <c r="F172" s="329"/>
      <c r="G172" s="311"/>
    </row>
    <row r="173" spans="1:7" ht="20.100000000000001" customHeight="1">
      <c r="A173" s="500"/>
      <c r="B173" s="312" t="s">
        <v>255</v>
      </c>
      <c r="C173" s="311" t="s">
        <v>248</v>
      </c>
      <c r="D173" s="312" t="s">
        <v>180</v>
      </c>
      <c r="E173" s="312">
        <v>1</v>
      </c>
      <c r="F173" s="329"/>
      <c r="G173" s="311"/>
    </row>
    <row r="174" spans="1:7" ht="20.100000000000001" customHeight="1">
      <c r="A174" s="500"/>
      <c r="B174" s="503" t="s">
        <v>123</v>
      </c>
      <c r="C174" s="324" t="s">
        <v>224</v>
      </c>
      <c r="D174" s="312" t="s">
        <v>173</v>
      </c>
      <c r="E174" s="312">
        <v>1</v>
      </c>
      <c r="F174" s="329"/>
      <c r="G174" s="311"/>
    </row>
    <row r="175" spans="1:7" ht="20.100000000000001" customHeight="1">
      <c r="A175" s="500"/>
      <c r="B175" s="503"/>
      <c r="C175" s="311" t="s">
        <v>86</v>
      </c>
      <c r="D175" s="312" t="s">
        <v>180</v>
      </c>
      <c r="E175" s="312">
        <v>1</v>
      </c>
      <c r="F175" s="329"/>
      <c r="G175" s="311"/>
    </row>
    <row r="176" spans="1:7" ht="20.100000000000001" customHeight="1">
      <c r="A176" s="500"/>
      <c r="B176" s="503"/>
      <c r="C176" s="311" t="s">
        <v>226</v>
      </c>
      <c r="D176" s="312" t="s">
        <v>173</v>
      </c>
      <c r="E176" s="312">
        <v>1</v>
      </c>
      <c r="F176" s="329"/>
      <c r="G176" s="311"/>
    </row>
    <row r="177" spans="1:7" ht="20.100000000000001" customHeight="1">
      <c r="A177" s="500"/>
      <c r="B177" s="503" t="s">
        <v>118</v>
      </c>
      <c r="C177" s="324" t="s">
        <v>29</v>
      </c>
      <c r="D177" s="312" t="s">
        <v>1</v>
      </c>
      <c r="E177" s="311">
        <v>1</v>
      </c>
      <c r="F177" s="329"/>
      <c r="G177" s="311"/>
    </row>
    <row r="178" spans="1:7" ht="20.100000000000001" customHeight="1">
      <c r="A178" s="500"/>
      <c r="B178" s="503"/>
      <c r="C178" s="500" t="s">
        <v>30</v>
      </c>
      <c r="D178" s="312" t="s">
        <v>174</v>
      </c>
      <c r="E178" s="311">
        <v>1</v>
      </c>
      <c r="F178" s="329"/>
      <c r="G178" s="311"/>
    </row>
    <row r="179" spans="1:7" ht="20.100000000000001" customHeight="1">
      <c r="A179" s="500"/>
      <c r="B179" s="503"/>
      <c r="C179" s="500"/>
      <c r="D179" s="312" t="s">
        <v>1</v>
      </c>
      <c r="E179" s="312">
        <v>1</v>
      </c>
      <c r="F179" s="329"/>
      <c r="G179" s="311"/>
    </row>
    <row r="180" spans="1:7" ht="20.100000000000001" customHeight="1">
      <c r="A180" s="500"/>
      <c r="B180" s="503"/>
      <c r="C180" s="500"/>
      <c r="D180" s="312" t="s">
        <v>180</v>
      </c>
      <c r="E180" s="312">
        <v>1</v>
      </c>
      <c r="F180" s="329"/>
      <c r="G180" s="311"/>
    </row>
    <row r="181" spans="1:7" ht="20.100000000000001" customHeight="1">
      <c r="A181" s="500"/>
      <c r="B181" s="500" t="s">
        <v>109</v>
      </c>
      <c r="C181" s="504" t="s">
        <v>83</v>
      </c>
      <c r="D181" s="312" t="s">
        <v>174</v>
      </c>
      <c r="E181" s="311">
        <v>1</v>
      </c>
      <c r="F181" s="329"/>
      <c r="G181" s="311"/>
    </row>
    <row r="182" spans="1:7" ht="20.100000000000001" customHeight="1">
      <c r="A182" s="500"/>
      <c r="B182" s="500"/>
      <c r="C182" s="504"/>
      <c r="D182" s="312" t="s">
        <v>1</v>
      </c>
      <c r="E182" s="311">
        <v>2</v>
      </c>
      <c r="F182" s="329"/>
      <c r="G182" s="311"/>
    </row>
    <row r="183" spans="1:7" ht="20.100000000000001" customHeight="1">
      <c r="A183" s="500"/>
      <c r="B183" s="500"/>
      <c r="C183" s="500" t="s">
        <v>92</v>
      </c>
      <c r="D183" s="312" t="s">
        <v>40</v>
      </c>
      <c r="E183" s="311">
        <v>3</v>
      </c>
      <c r="F183" s="329"/>
      <c r="G183" s="311"/>
    </row>
    <row r="184" spans="1:7" ht="20.100000000000001" customHeight="1">
      <c r="A184" s="500"/>
      <c r="B184" s="500"/>
      <c r="C184" s="500"/>
      <c r="D184" s="318" t="s">
        <v>59</v>
      </c>
      <c r="E184" s="311">
        <v>1</v>
      </c>
      <c r="F184" s="329"/>
      <c r="G184" s="311"/>
    </row>
    <row r="185" spans="1:7" ht="20.100000000000001" customHeight="1">
      <c r="A185" s="500"/>
      <c r="B185" s="500"/>
      <c r="C185" s="500"/>
      <c r="D185" s="318" t="s">
        <v>36</v>
      </c>
      <c r="E185" s="311">
        <v>1</v>
      </c>
      <c r="F185" s="329"/>
      <c r="G185" s="311"/>
    </row>
    <row r="186" spans="1:7" ht="20.100000000000001" customHeight="1">
      <c r="A186" s="500"/>
      <c r="B186" s="500"/>
      <c r="C186" s="500" t="s">
        <v>85</v>
      </c>
      <c r="D186" s="312" t="s">
        <v>174</v>
      </c>
      <c r="E186" s="311">
        <v>1</v>
      </c>
      <c r="F186" s="329"/>
      <c r="G186" s="311"/>
    </row>
    <row r="187" spans="1:7" ht="20.100000000000001" customHeight="1">
      <c r="A187" s="500"/>
      <c r="B187" s="500"/>
      <c r="C187" s="500"/>
      <c r="D187" s="312" t="s">
        <v>40</v>
      </c>
      <c r="E187" s="311">
        <v>2</v>
      </c>
      <c r="F187" s="329"/>
      <c r="G187" s="311"/>
    </row>
    <row r="188" spans="1:7" ht="20.100000000000001" customHeight="1">
      <c r="A188" s="500"/>
      <c r="B188" s="500"/>
      <c r="C188" s="311" t="s">
        <v>116</v>
      </c>
      <c r="D188" s="312" t="s">
        <v>1</v>
      </c>
      <c r="E188" s="312">
        <v>1</v>
      </c>
      <c r="F188" s="299"/>
      <c r="G188" s="299"/>
    </row>
    <row r="189" spans="1:7" ht="20.100000000000001" customHeight="1">
      <c r="A189" s="336"/>
      <c r="B189" s="337"/>
      <c r="C189" s="338"/>
      <c r="D189" s="339" t="s">
        <v>188</v>
      </c>
      <c r="E189" s="340">
        <f>SUM(E3:E188)</f>
        <v>199</v>
      </c>
      <c r="F189" s="340"/>
      <c r="G189" s="340">
        <f t="shared" ref="G189" si="0">SUM(G3:G188)</f>
        <v>4</v>
      </c>
    </row>
    <row r="190" spans="1:7" ht="20.100000000000001" customHeight="1">
      <c r="A190" s="341" t="s">
        <v>157</v>
      </c>
      <c r="B190" s="331"/>
      <c r="C190" s="331"/>
      <c r="D190" s="342" t="s">
        <v>31</v>
      </c>
      <c r="E190" s="343">
        <f>SUM(E3:E188)</f>
        <v>199</v>
      </c>
      <c r="F190" s="343" t="s">
        <v>42</v>
      </c>
      <c r="G190" s="343">
        <v>4</v>
      </c>
    </row>
    <row r="191" spans="1:7" ht="42.75">
      <c r="A191" s="306" t="s">
        <v>167</v>
      </c>
      <c r="B191" s="344" t="s">
        <v>148</v>
      </c>
      <c r="C191" s="344" t="s">
        <v>1</v>
      </c>
      <c r="D191" s="311">
        <v>1</v>
      </c>
      <c r="E191" s="311"/>
      <c r="F191" s="299"/>
      <c r="G191" s="299"/>
    </row>
  </sheetData>
  <mergeCells count="85">
    <mergeCell ref="I7:J7"/>
    <mergeCell ref="L7:M7"/>
    <mergeCell ref="C41:C42"/>
    <mergeCell ref="A40:A86"/>
    <mergeCell ref="A87:A119"/>
    <mergeCell ref="B114:B116"/>
    <mergeCell ref="B117:B119"/>
    <mergeCell ref="B75:B83"/>
    <mergeCell ref="C75:C76"/>
    <mergeCell ref="C77:C80"/>
    <mergeCell ref="C87:C88"/>
    <mergeCell ref="C90:C92"/>
    <mergeCell ref="B87:B97"/>
    <mergeCell ref="B98:B99"/>
    <mergeCell ref="B100:B101"/>
    <mergeCell ref="C85:C86"/>
    <mergeCell ref="I4:J4"/>
    <mergeCell ref="L4:M4"/>
    <mergeCell ref="I5:J5"/>
    <mergeCell ref="L5:M5"/>
    <mergeCell ref="I6:J6"/>
    <mergeCell ref="L6:M6"/>
    <mergeCell ref="A1:G1"/>
    <mergeCell ref="I2:J2"/>
    <mergeCell ref="L2:M2"/>
    <mergeCell ref="I3:J3"/>
    <mergeCell ref="L3:M3"/>
    <mergeCell ref="A162:A188"/>
    <mergeCell ref="B162:B169"/>
    <mergeCell ref="C162:C163"/>
    <mergeCell ref="C164:C167"/>
    <mergeCell ref="B170:B171"/>
    <mergeCell ref="B174:B176"/>
    <mergeCell ref="B177:B180"/>
    <mergeCell ref="C178:C180"/>
    <mergeCell ref="B181:B188"/>
    <mergeCell ref="C181:C182"/>
    <mergeCell ref="C183:C185"/>
    <mergeCell ref="C186:C187"/>
    <mergeCell ref="B152:B156"/>
    <mergeCell ref="C153:C155"/>
    <mergeCell ref="B157:B161"/>
    <mergeCell ref="C157:C158"/>
    <mergeCell ref="A120:A161"/>
    <mergeCell ref="B120:B135"/>
    <mergeCell ref="C121:C122"/>
    <mergeCell ref="C124:C128"/>
    <mergeCell ref="C134:C135"/>
    <mergeCell ref="C138:C139"/>
    <mergeCell ref="B136:B142"/>
    <mergeCell ref="C140:C141"/>
    <mergeCell ref="C145:C146"/>
    <mergeCell ref="B143:B146"/>
    <mergeCell ref="B147:B150"/>
    <mergeCell ref="C105:C107"/>
    <mergeCell ref="C108:C109"/>
    <mergeCell ref="C112:C113"/>
    <mergeCell ref="A3:A39"/>
    <mergeCell ref="B3:B4"/>
    <mergeCell ref="B5:B10"/>
    <mergeCell ref="C6:C8"/>
    <mergeCell ref="B11:B20"/>
    <mergeCell ref="C11:C12"/>
    <mergeCell ref="B24:B31"/>
    <mergeCell ref="C25:C27"/>
    <mergeCell ref="B32:B34"/>
    <mergeCell ref="B35:B39"/>
    <mergeCell ref="C35:C36"/>
    <mergeCell ref="C43:C44"/>
    <mergeCell ref="C65:C66"/>
    <mergeCell ref="C69:C70"/>
    <mergeCell ref="B102:B113"/>
    <mergeCell ref="B84:B86"/>
    <mergeCell ref="C14:C17"/>
    <mergeCell ref="B40:B74"/>
    <mergeCell ref="C71:C72"/>
    <mergeCell ref="C73:C74"/>
    <mergeCell ref="C37:C38"/>
    <mergeCell ref="B21:B23"/>
    <mergeCell ref="C45:C46"/>
    <mergeCell ref="C48:C49"/>
    <mergeCell ref="C51:C54"/>
    <mergeCell ref="C55:C56"/>
    <mergeCell ref="C59:C61"/>
    <mergeCell ref="C103:C104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workbookViewId="0">
      <selection activeCell="I2" sqref="I2:N7"/>
    </sheetView>
  </sheetViews>
  <sheetFormatPr defaultRowHeight="16.5"/>
  <cols>
    <col min="1" max="7" width="15.625" customWidth="1"/>
  </cols>
  <sheetData>
    <row r="1" spans="1:14" ht="20.100000000000001" customHeight="1">
      <c r="A1" s="508" t="s">
        <v>259</v>
      </c>
      <c r="B1" s="508"/>
      <c r="C1" s="508"/>
      <c r="D1" s="508"/>
      <c r="E1" s="508"/>
      <c r="F1" s="508"/>
      <c r="G1" s="508"/>
      <c r="H1" s="345"/>
      <c r="I1" s="345"/>
      <c r="J1" s="345"/>
      <c r="K1" s="345"/>
      <c r="L1" s="345"/>
      <c r="M1" s="345"/>
      <c r="N1" s="345"/>
    </row>
    <row r="2" spans="1:14" ht="20.100000000000001" customHeight="1">
      <c r="A2" s="313" t="s">
        <v>260</v>
      </c>
      <c r="B2" s="313" t="s">
        <v>261</v>
      </c>
      <c r="C2" s="313" t="s">
        <v>0</v>
      </c>
      <c r="D2" s="314" t="s">
        <v>31</v>
      </c>
      <c r="E2" s="313" t="s">
        <v>33</v>
      </c>
      <c r="F2" s="313" t="s">
        <v>262</v>
      </c>
      <c r="G2" s="313" t="s">
        <v>263</v>
      </c>
      <c r="H2" s="345"/>
      <c r="I2" s="530" t="s">
        <v>264</v>
      </c>
      <c r="J2" s="531"/>
      <c r="K2" s="308" t="s">
        <v>265</v>
      </c>
      <c r="L2" s="530" t="s">
        <v>266</v>
      </c>
      <c r="M2" s="531"/>
      <c r="N2" s="308" t="s">
        <v>265</v>
      </c>
    </row>
    <row r="3" spans="1:14" ht="20.100000000000001" customHeight="1">
      <c r="A3" s="511" t="s">
        <v>267</v>
      </c>
      <c r="B3" s="516" t="s">
        <v>268</v>
      </c>
      <c r="C3" s="313" t="s">
        <v>269</v>
      </c>
      <c r="D3" s="314" t="s">
        <v>270</v>
      </c>
      <c r="E3" s="313">
        <v>1</v>
      </c>
      <c r="F3" s="315"/>
      <c r="G3" s="316"/>
      <c r="H3" s="345"/>
      <c r="I3" s="436" t="s">
        <v>271</v>
      </c>
      <c r="J3" s="438"/>
      <c r="K3" s="308">
        <f>1</f>
        <v>1</v>
      </c>
      <c r="L3" s="436" t="s">
        <v>272</v>
      </c>
      <c r="M3" s="438"/>
      <c r="N3" s="308">
        <v>0</v>
      </c>
    </row>
    <row r="4" spans="1:14" ht="20.100000000000001" customHeight="1">
      <c r="A4" s="512"/>
      <c r="B4" s="517"/>
      <c r="C4" s="313" t="s">
        <v>273</v>
      </c>
      <c r="D4" s="314" t="s">
        <v>274</v>
      </c>
      <c r="E4" s="313">
        <v>1</v>
      </c>
      <c r="F4" s="315"/>
      <c r="G4" s="316"/>
      <c r="H4" s="345"/>
      <c r="I4" s="436" t="s">
        <v>275</v>
      </c>
      <c r="J4" s="438"/>
      <c r="K4" s="308">
        <f>SUM(E5:E6,E12:E13,E23,E26,E34,E37:E38,E43:E51,E81:E82,E90:E92,E102,E104,E107:E109,E119,E122,E125,E129:E131,E144,E151,E155,E161,E166:E167,E171:E172,E183,E186,E190:E191)</f>
        <v>49</v>
      </c>
      <c r="L4" s="436" t="s">
        <v>160</v>
      </c>
      <c r="M4" s="438"/>
      <c r="N4" s="308">
        <v>1</v>
      </c>
    </row>
    <row r="5" spans="1:14" ht="20.100000000000001" customHeight="1">
      <c r="A5" s="512"/>
      <c r="B5" s="516" t="s">
        <v>134</v>
      </c>
      <c r="C5" s="319" t="s">
        <v>14</v>
      </c>
      <c r="D5" s="314" t="s">
        <v>40</v>
      </c>
      <c r="E5" s="313">
        <v>1</v>
      </c>
      <c r="F5" s="315"/>
      <c r="G5" s="316"/>
      <c r="H5" s="345"/>
      <c r="I5" s="436" t="s">
        <v>161</v>
      </c>
      <c r="J5" s="438"/>
      <c r="K5" s="308">
        <f>SUM(E3:E4,E7:E8,E10:E11,E14:E17,E19:E21,E24:E25,E27:E28,E30:E33,E35:E36,E39:E40,E42,E52:E55,E57:E63,E65:E76,E78,E80,E83:E85,E87:E89,E93:E94,E96:E101,E103,E105,E110:E111,E113,E115:E117,E120:E121,E123:E124,E126:E127,E132:E134,E137:E142,E145:E148,E150,E152:E153,E156:E160,E162:E165,E168:E170,E173:E175,E177:E182,E184:E185,E187:E189,E192,E195:E197)</f>
        <v>137</v>
      </c>
      <c r="L5" s="436" t="s">
        <v>276</v>
      </c>
      <c r="M5" s="438"/>
      <c r="N5" s="308">
        <v>3</v>
      </c>
    </row>
    <row r="6" spans="1:14" ht="20.100000000000001" customHeight="1">
      <c r="A6" s="512"/>
      <c r="B6" s="518"/>
      <c r="C6" s="365" t="s">
        <v>277</v>
      </c>
      <c r="D6" s="326" t="s">
        <v>40</v>
      </c>
      <c r="E6" s="327">
        <v>1</v>
      </c>
      <c r="F6" s="315"/>
      <c r="G6" s="316"/>
      <c r="H6" s="345"/>
      <c r="I6" s="436" t="s">
        <v>278</v>
      </c>
      <c r="J6" s="438"/>
      <c r="K6" s="309">
        <f>SUM(E9,E18,E22,E29,E41,E56,E64,E77,E79,E86,E95,E106,E112,E114,E118,E135:E136,E143,E149,E154,E176,E193:E194)</f>
        <v>23</v>
      </c>
      <c r="L6" s="436" t="s">
        <v>162</v>
      </c>
      <c r="M6" s="438"/>
      <c r="N6" s="309">
        <v>0</v>
      </c>
    </row>
    <row r="7" spans="1:14" ht="20.100000000000001" customHeight="1">
      <c r="A7" s="512"/>
      <c r="B7" s="518"/>
      <c r="C7" s="511" t="s">
        <v>15</v>
      </c>
      <c r="D7" s="314" t="s">
        <v>174</v>
      </c>
      <c r="E7" s="313">
        <v>1</v>
      </c>
      <c r="F7" s="315"/>
      <c r="G7" s="316"/>
      <c r="H7" s="345"/>
      <c r="I7" s="469" t="s">
        <v>279</v>
      </c>
      <c r="J7" s="469"/>
      <c r="K7" s="310">
        <f>SUM(K2:K6)</f>
        <v>210</v>
      </c>
      <c r="L7" s="469" t="s">
        <v>279</v>
      </c>
      <c r="M7" s="469"/>
      <c r="N7" s="310">
        <f>SUM(N2:N6)</f>
        <v>4</v>
      </c>
    </row>
    <row r="8" spans="1:14" ht="20.100000000000001" customHeight="1">
      <c r="A8" s="512"/>
      <c r="B8" s="518"/>
      <c r="C8" s="512"/>
      <c r="D8" s="314" t="s">
        <v>1</v>
      </c>
      <c r="E8" s="313">
        <v>1</v>
      </c>
      <c r="F8" s="315"/>
      <c r="G8" s="316"/>
      <c r="H8" s="345"/>
      <c r="I8" s="345"/>
      <c r="J8" s="345"/>
      <c r="K8" s="345"/>
      <c r="L8" s="345"/>
      <c r="M8" s="345"/>
      <c r="N8" s="345"/>
    </row>
    <row r="9" spans="1:14" ht="20.100000000000001" customHeight="1">
      <c r="A9" s="512"/>
      <c r="B9" s="518"/>
      <c r="C9" s="513"/>
      <c r="D9" s="318" t="s">
        <v>36</v>
      </c>
      <c r="E9" s="313">
        <v>1</v>
      </c>
      <c r="F9" s="315"/>
      <c r="G9" s="316"/>
      <c r="H9" s="345"/>
      <c r="I9" s="529"/>
      <c r="J9" s="529"/>
      <c r="K9" s="7"/>
      <c r="L9" s="529"/>
      <c r="M9" s="529"/>
      <c r="N9" s="7"/>
    </row>
    <row r="10" spans="1:14" ht="20.100000000000001" customHeight="1">
      <c r="A10" s="512"/>
      <c r="B10" s="518"/>
      <c r="C10" s="313" t="s">
        <v>280</v>
      </c>
      <c r="D10" s="314" t="s">
        <v>180</v>
      </c>
      <c r="E10" s="314">
        <v>1</v>
      </c>
      <c r="F10" s="315"/>
      <c r="G10" s="316"/>
      <c r="H10" s="345"/>
      <c r="I10" s="345"/>
      <c r="J10" s="345"/>
      <c r="K10" s="345"/>
      <c r="L10" s="345"/>
      <c r="M10" s="345"/>
      <c r="N10" s="345"/>
    </row>
    <row r="11" spans="1:14" ht="20.100000000000001" customHeight="1">
      <c r="A11" s="512"/>
      <c r="B11" s="517"/>
      <c r="C11" s="313" t="s">
        <v>281</v>
      </c>
      <c r="D11" s="314" t="s">
        <v>1</v>
      </c>
      <c r="E11" s="314">
        <v>1</v>
      </c>
      <c r="F11" s="315"/>
      <c r="G11" s="316"/>
      <c r="H11" s="345"/>
      <c r="I11" s="345"/>
      <c r="J11" s="345"/>
      <c r="K11" s="345"/>
      <c r="L11" s="345"/>
      <c r="M11" s="345"/>
      <c r="N11" s="345"/>
    </row>
    <row r="12" spans="1:14" ht="20.100000000000001" customHeight="1">
      <c r="A12" s="512"/>
      <c r="B12" s="516" t="s">
        <v>282</v>
      </c>
      <c r="C12" s="527" t="s">
        <v>18</v>
      </c>
      <c r="D12" s="314" t="s">
        <v>174</v>
      </c>
      <c r="E12" s="313">
        <v>1</v>
      </c>
      <c r="F12" s="315"/>
      <c r="G12" s="316"/>
      <c r="H12" s="345"/>
      <c r="I12" s="345"/>
      <c r="J12" s="345"/>
      <c r="K12" s="345"/>
      <c r="L12" s="345"/>
      <c r="M12" s="345"/>
      <c r="N12" s="345"/>
    </row>
    <row r="13" spans="1:14" ht="20.100000000000001" customHeight="1">
      <c r="A13" s="512"/>
      <c r="B13" s="518"/>
      <c r="C13" s="528"/>
      <c r="D13" s="314" t="s">
        <v>1</v>
      </c>
      <c r="E13" s="313">
        <v>1</v>
      </c>
      <c r="F13" s="315"/>
      <c r="G13" s="316"/>
      <c r="H13" s="345"/>
      <c r="I13" s="345"/>
      <c r="J13" s="345"/>
      <c r="K13" s="345"/>
      <c r="L13" s="345"/>
      <c r="M13" s="345"/>
      <c r="N13" s="345"/>
    </row>
    <row r="14" spans="1:14" ht="20.100000000000001" customHeight="1">
      <c r="A14" s="512"/>
      <c r="B14" s="518"/>
      <c r="C14" s="313" t="s">
        <v>283</v>
      </c>
      <c r="D14" s="314" t="s">
        <v>1</v>
      </c>
      <c r="E14" s="313">
        <v>1</v>
      </c>
      <c r="F14" s="315"/>
      <c r="G14" s="316"/>
      <c r="H14" s="345"/>
      <c r="I14" s="345"/>
      <c r="J14" s="345"/>
      <c r="K14" s="345"/>
      <c r="L14" s="345"/>
      <c r="M14" s="345"/>
      <c r="N14" s="345"/>
    </row>
    <row r="15" spans="1:14" ht="20.100000000000001" customHeight="1">
      <c r="A15" s="512"/>
      <c r="B15" s="518"/>
      <c r="C15" s="511" t="s">
        <v>19</v>
      </c>
      <c r="D15" s="314" t="s">
        <v>174</v>
      </c>
      <c r="E15" s="327">
        <v>2</v>
      </c>
      <c r="F15" s="315"/>
      <c r="G15" s="316"/>
      <c r="H15" s="345"/>
      <c r="I15" s="345"/>
      <c r="J15" s="345"/>
      <c r="K15" s="345"/>
      <c r="L15" s="345"/>
      <c r="M15" s="345"/>
      <c r="N15" s="345"/>
    </row>
    <row r="16" spans="1:14" ht="20.100000000000001" customHeight="1">
      <c r="A16" s="512"/>
      <c r="B16" s="518"/>
      <c r="C16" s="512"/>
      <c r="D16" s="314" t="s">
        <v>284</v>
      </c>
      <c r="E16" s="313">
        <v>1</v>
      </c>
      <c r="F16" s="315"/>
      <c r="G16" s="316"/>
      <c r="H16" s="345"/>
      <c r="I16" s="345"/>
      <c r="J16" s="345"/>
      <c r="K16" s="345"/>
      <c r="L16" s="345"/>
      <c r="M16" s="345"/>
      <c r="N16" s="345"/>
    </row>
    <row r="17" spans="1:14" ht="20.100000000000001" customHeight="1">
      <c r="A17" s="512"/>
      <c r="B17" s="518"/>
      <c r="C17" s="512"/>
      <c r="D17" s="314" t="s">
        <v>285</v>
      </c>
      <c r="E17" s="316">
        <v>1</v>
      </c>
      <c r="F17" s="315"/>
      <c r="G17" s="316"/>
      <c r="H17" s="345"/>
      <c r="I17" s="345"/>
      <c r="J17" s="345"/>
      <c r="K17" s="345"/>
      <c r="L17" s="345"/>
      <c r="M17" s="345"/>
      <c r="N17" s="345"/>
    </row>
    <row r="18" spans="1:14" ht="20.100000000000001" customHeight="1">
      <c r="A18" s="512"/>
      <c r="B18" s="518"/>
      <c r="C18" s="513"/>
      <c r="D18" s="318" t="s">
        <v>286</v>
      </c>
      <c r="E18" s="313">
        <v>1</v>
      </c>
      <c r="F18" s="315"/>
      <c r="G18" s="316"/>
      <c r="H18" s="345"/>
      <c r="I18" s="345"/>
      <c r="J18" s="345"/>
      <c r="K18" s="345"/>
      <c r="L18" s="345"/>
      <c r="M18" s="345"/>
      <c r="N18" s="345"/>
    </row>
    <row r="19" spans="1:14" ht="20.100000000000001" customHeight="1">
      <c r="A19" s="512"/>
      <c r="B19" s="518"/>
      <c r="C19" s="313" t="s">
        <v>144</v>
      </c>
      <c r="D19" s="314" t="s">
        <v>1</v>
      </c>
      <c r="E19" s="313">
        <v>1</v>
      </c>
      <c r="F19" s="315"/>
      <c r="G19" s="316"/>
      <c r="H19" s="345"/>
      <c r="I19" s="345"/>
      <c r="J19" s="345"/>
      <c r="K19" s="345"/>
      <c r="L19" s="345"/>
      <c r="M19" s="345"/>
      <c r="N19" s="345"/>
    </row>
    <row r="20" spans="1:14" ht="20.100000000000001" customHeight="1">
      <c r="A20" s="512"/>
      <c r="B20" s="518"/>
      <c r="C20" s="313" t="s">
        <v>206</v>
      </c>
      <c r="D20" s="314" t="s">
        <v>40</v>
      </c>
      <c r="E20" s="313">
        <v>1</v>
      </c>
      <c r="F20" s="315"/>
      <c r="G20" s="316"/>
      <c r="H20" s="345"/>
      <c r="I20" s="345"/>
      <c r="J20" s="345"/>
      <c r="K20" s="345"/>
      <c r="L20" s="345"/>
      <c r="M20" s="345"/>
      <c r="N20" s="345"/>
    </row>
    <row r="21" spans="1:14" ht="20.100000000000001" customHeight="1">
      <c r="A21" s="512"/>
      <c r="B21" s="518"/>
      <c r="C21" s="511" t="s">
        <v>287</v>
      </c>
      <c r="D21" s="314" t="s">
        <v>1</v>
      </c>
      <c r="E21" s="314">
        <v>1</v>
      </c>
      <c r="F21" s="315"/>
      <c r="G21" s="316"/>
      <c r="H21" s="345"/>
      <c r="I21" s="345"/>
      <c r="J21" s="345"/>
      <c r="K21" s="345"/>
      <c r="L21" s="345"/>
      <c r="M21" s="345"/>
      <c r="N21" s="345"/>
    </row>
    <row r="22" spans="1:14" ht="20.100000000000001" customHeight="1">
      <c r="A22" s="512"/>
      <c r="B22" s="517"/>
      <c r="C22" s="513"/>
      <c r="D22" s="328" t="s">
        <v>288</v>
      </c>
      <c r="E22" s="327">
        <v>1</v>
      </c>
      <c r="F22" s="315"/>
      <c r="G22" s="316"/>
      <c r="H22" s="345"/>
      <c r="I22" s="345"/>
      <c r="J22" s="345"/>
      <c r="K22" s="345"/>
      <c r="L22" s="345"/>
      <c r="M22" s="345"/>
      <c r="N22" s="345"/>
    </row>
    <row r="23" spans="1:14" ht="20.100000000000001" customHeight="1">
      <c r="A23" s="512"/>
      <c r="B23" s="516" t="s">
        <v>289</v>
      </c>
      <c r="C23" s="319" t="s">
        <v>10</v>
      </c>
      <c r="D23" s="314" t="s">
        <v>1</v>
      </c>
      <c r="E23" s="313">
        <v>1</v>
      </c>
      <c r="F23" s="315"/>
      <c r="G23" s="316"/>
      <c r="H23" s="345"/>
      <c r="I23" s="345"/>
      <c r="J23" s="345"/>
      <c r="K23" s="345"/>
      <c r="L23" s="345"/>
      <c r="M23" s="345"/>
      <c r="N23" s="345"/>
    </row>
    <row r="24" spans="1:14" ht="20.100000000000001" customHeight="1">
      <c r="A24" s="512"/>
      <c r="B24" s="518"/>
      <c r="C24" s="313" t="s">
        <v>11</v>
      </c>
      <c r="D24" s="314" t="s">
        <v>1</v>
      </c>
      <c r="E24" s="313">
        <v>1</v>
      </c>
      <c r="F24" s="315"/>
      <c r="G24" s="316"/>
      <c r="H24" s="345"/>
      <c r="I24" s="345"/>
      <c r="J24" s="345"/>
      <c r="K24" s="345"/>
      <c r="L24" s="345"/>
      <c r="M24" s="345"/>
      <c r="N24" s="345"/>
    </row>
    <row r="25" spans="1:14" ht="20.100000000000001" customHeight="1">
      <c r="A25" s="512"/>
      <c r="B25" s="517"/>
      <c r="C25" s="313" t="s">
        <v>147</v>
      </c>
      <c r="D25" s="314" t="s">
        <v>1</v>
      </c>
      <c r="E25" s="314">
        <v>1</v>
      </c>
      <c r="F25" s="315"/>
      <c r="G25" s="316"/>
      <c r="H25" s="345"/>
      <c r="I25" s="345"/>
      <c r="J25" s="345"/>
      <c r="K25" s="345"/>
      <c r="L25" s="345"/>
      <c r="M25" s="345"/>
      <c r="N25" s="345"/>
    </row>
    <row r="26" spans="1:14" ht="20.100000000000001" customHeight="1">
      <c r="A26" s="512"/>
      <c r="B26" s="516" t="s">
        <v>124</v>
      </c>
      <c r="C26" s="319" t="s">
        <v>62</v>
      </c>
      <c r="D26" s="314" t="s">
        <v>1</v>
      </c>
      <c r="E26" s="313">
        <v>1</v>
      </c>
      <c r="F26" s="315"/>
      <c r="G26" s="316"/>
      <c r="H26" s="345"/>
      <c r="I26" s="345"/>
      <c r="J26" s="345"/>
      <c r="K26" s="345"/>
      <c r="L26" s="345"/>
      <c r="M26" s="345"/>
      <c r="N26" s="345"/>
    </row>
    <row r="27" spans="1:14" ht="20.100000000000001" customHeight="1">
      <c r="A27" s="512"/>
      <c r="B27" s="518"/>
      <c r="C27" s="511" t="s">
        <v>12</v>
      </c>
      <c r="D27" s="314" t="s">
        <v>1</v>
      </c>
      <c r="E27" s="313">
        <v>1</v>
      </c>
      <c r="F27" s="315"/>
      <c r="G27" s="316"/>
      <c r="H27" s="345"/>
      <c r="I27" s="345"/>
      <c r="J27" s="345"/>
      <c r="K27" s="345"/>
      <c r="L27" s="345"/>
      <c r="M27" s="345"/>
      <c r="N27" s="345"/>
    </row>
    <row r="28" spans="1:14" ht="20.100000000000001" customHeight="1">
      <c r="A28" s="512"/>
      <c r="B28" s="518"/>
      <c r="C28" s="512"/>
      <c r="D28" s="314" t="s">
        <v>290</v>
      </c>
      <c r="E28" s="316">
        <v>2</v>
      </c>
      <c r="F28" s="315"/>
      <c r="G28" s="316"/>
      <c r="H28" s="345"/>
      <c r="I28" s="345"/>
      <c r="J28" s="345"/>
      <c r="K28" s="345"/>
      <c r="L28" s="345"/>
      <c r="M28" s="345"/>
      <c r="N28" s="345"/>
    </row>
    <row r="29" spans="1:14" ht="20.100000000000001" customHeight="1">
      <c r="A29" s="512"/>
      <c r="B29" s="518"/>
      <c r="C29" s="513"/>
      <c r="D29" s="318" t="s">
        <v>36</v>
      </c>
      <c r="E29" s="313">
        <v>1</v>
      </c>
      <c r="F29" s="315"/>
      <c r="G29" s="316"/>
      <c r="H29" s="345"/>
      <c r="I29" s="345"/>
      <c r="J29" s="345"/>
      <c r="K29" s="345"/>
      <c r="L29" s="345"/>
      <c r="M29" s="345"/>
      <c r="N29" s="345"/>
    </row>
    <row r="30" spans="1:14" ht="20.100000000000001" customHeight="1">
      <c r="A30" s="512"/>
      <c r="B30" s="518"/>
      <c r="C30" s="347" t="s">
        <v>291</v>
      </c>
      <c r="D30" s="367" t="s">
        <v>1</v>
      </c>
      <c r="E30" s="314">
        <v>1</v>
      </c>
      <c r="F30" s="316"/>
      <c r="G30" s="316"/>
      <c r="H30" s="345"/>
      <c r="I30" s="345"/>
      <c r="J30" s="345"/>
      <c r="K30" s="345"/>
      <c r="L30" s="345"/>
      <c r="M30" s="345"/>
      <c r="N30" s="345"/>
    </row>
    <row r="31" spans="1:14" ht="20.100000000000001" customHeight="1">
      <c r="A31" s="512"/>
      <c r="B31" s="518"/>
      <c r="C31" s="321" t="s">
        <v>207</v>
      </c>
      <c r="D31" s="322" t="s">
        <v>1</v>
      </c>
      <c r="E31" s="314">
        <v>1</v>
      </c>
      <c r="F31" s="316"/>
      <c r="G31" s="316"/>
      <c r="H31" s="345"/>
      <c r="I31" s="345"/>
      <c r="J31" s="345"/>
      <c r="K31" s="345"/>
      <c r="L31" s="345"/>
      <c r="M31" s="345"/>
      <c r="N31" s="345"/>
    </row>
    <row r="32" spans="1:14" ht="20.100000000000001" customHeight="1">
      <c r="A32" s="512"/>
      <c r="B32" s="518"/>
      <c r="C32" s="313" t="s">
        <v>133</v>
      </c>
      <c r="D32" s="314" t="s">
        <v>1</v>
      </c>
      <c r="E32" s="314">
        <v>1</v>
      </c>
      <c r="F32" s="315"/>
      <c r="G32" s="316"/>
      <c r="H32" s="345"/>
      <c r="I32" s="345"/>
      <c r="J32" s="345"/>
      <c r="K32" s="345"/>
      <c r="L32" s="345"/>
      <c r="M32" s="345"/>
      <c r="N32" s="345"/>
    </row>
    <row r="33" spans="1:14" ht="20.100000000000001" customHeight="1">
      <c r="A33" s="512"/>
      <c r="B33" s="517"/>
      <c r="C33" s="313" t="s">
        <v>241</v>
      </c>
      <c r="D33" s="326" t="s">
        <v>285</v>
      </c>
      <c r="E33" s="314">
        <v>1</v>
      </c>
      <c r="F33" s="315"/>
      <c r="G33" s="316"/>
      <c r="H33" s="345"/>
      <c r="I33" s="345"/>
      <c r="J33" s="345"/>
      <c r="K33" s="345"/>
      <c r="L33" s="345"/>
      <c r="M33" s="345"/>
      <c r="N33" s="345"/>
    </row>
    <row r="34" spans="1:14" ht="20.100000000000001" customHeight="1">
      <c r="A34" s="512"/>
      <c r="B34" s="516" t="s">
        <v>292</v>
      </c>
      <c r="C34" s="319" t="s">
        <v>201</v>
      </c>
      <c r="D34" s="314" t="s">
        <v>1</v>
      </c>
      <c r="E34" s="314">
        <v>1</v>
      </c>
      <c r="F34" s="315"/>
      <c r="G34" s="316"/>
      <c r="H34" s="345"/>
      <c r="I34" s="345"/>
      <c r="J34" s="345"/>
      <c r="K34" s="345"/>
      <c r="L34" s="345"/>
      <c r="M34" s="345"/>
      <c r="N34" s="345"/>
    </row>
    <row r="35" spans="1:14" ht="20.100000000000001" customHeight="1">
      <c r="A35" s="512"/>
      <c r="B35" s="518"/>
      <c r="C35" s="313" t="s">
        <v>293</v>
      </c>
      <c r="D35" s="314" t="s">
        <v>1</v>
      </c>
      <c r="E35" s="314">
        <v>1</v>
      </c>
      <c r="F35" s="315"/>
      <c r="G35" s="316"/>
      <c r="H35" s="345"/>
      <c r="I35" s="345"/>
      <c r="J35" s="345"/>
      <c r="K35" s="345"/>
      <c r="L35" s="345"/>
      <c r="M35" s="345"/>
      <c r="N35" s="345"/>
    </row>
    <row r="36" spans="1:14" ht="20.100000000000001" customHeight="1">
      <c r="A36" s="512"/>
      <c r="B36" s="517"/>
      <c r="C36" s="313" t="s">
        <v>294</v>
      </c>
      <c r="D36" s="314" t="s">
        <v>40</v>
      </c>
      <c r="E36" s="314">
        <v>1</v>
      </c>
      <c r="F36" s="315"/>
      <c r="G36" s="316"/>
      <c r="H36" s="345"/>
      <c r="I36" s="345"/>
      <c r="J36" s="345"/>
      <c r="K36" s="345"/>
      <c r="L36" s="345"/>
      <c r="M36" s="345"/>
      <c r="N36" s="345"/>
    </row>
    <row r="37" spans="1:14" ht="20.100000000000001" customHeight="1">
      <c r="A37" s="512"/>
      <c r="B37" s="516" t="s">
        <v>37</v>
      </c>
      <c r="C37" s="509" t="s">
        <v>16</v>
      </c>
      <c r="D37" s="314" t="s">
        <v>174</v>
      </c>
      <c r="E37" s="313">
        <v>1</v>
      </c>
      <c r="F37" s="315"/>
      <c r="G37" s="316"/>
      <c r="H37" s="345"/>
      <c r="I37" s="345"/>
      <c r="J37" s="345"/>
      <c r="K37" s="345"/>
      <c r="L37" s="345"/>
      <c r="M37" s="345"/>
      <c r="N37" s="345"/>
    </row>
    <row r="38" spans="1:14" ht="20.100000000000001" customHeight="1">
      <c r="A38" s="512"/>
      <c r="B38" s="518"/>
      <c r="C38" s="510"/>
      <c r="D38" s="314" t="s">
        <v>274</v>
      </c>
      <c r="E38" s="313">
        <v>1</v>
      </c>
      <c r="F38" s="315"/>
      <c r="G38" s="316"/>
      <c r="H38" s="345"/>
      <c r="I38" s="345"/>
      <c r="J38" s="345"/>
      <c r="K38" s="345"/>
      <c r="L38" s="345"/>
      <c r="M38" s="345"/>
      <c r="N38" s="345"/>
    </row>
    <row r="39" spans="1:14" ht="20.100000000000001" customHeight="1">
      <c r="A39" s="512"/>
      <c r="B39" s="518"/>
      <c r="C39" s="511" t="s">
        <v>141</v>
      </c>
      <c r="D39" s="314" t="s">
        <v>295</v>
      </c>
      <c r="E39" s="313">
        <v>1</v>
      </c>
      <c r="F39" s="315"/>
      <c r="G39" s="316"/>
      <c r="H39" s="345"/>
      <c r="I39" s="345"/>
      <c r="J39" s="345"/>
      <c r="K39" s="345"/>
      <c r="L39" s="345"/>
      <c r="M39" s="345"/>
      <c r="N39" s="345"/>
    </row>
    <row r="40" spans="1:14" ht="20.100000000000001" customHeight="1">
      <c r="A40" s="512"/>
      <c r="B40" s="518"/>
      <c r="C40" s="512"/>
      <c r="D40" s="314" t="s">
        <v>296</v>
      </c>
      <c r="E40" s="313">
        <v>1</v>
      </c>
      <c r="F40" s="315"/>
      <c r="G40" s="316"/>
      <c r="H40" s="345"/>
      <c r="I40" s="345"/>
      <c r="J40" s="345"/>
      <c r="K40" s="345"/>
      <c r="L40" s="345"/>
      <c r="M40" s="345"/>
      <c r="N40" s="345"/>
    </row>
    <row r="41" spans="1:14" ht="20.100000000000001" customHeight="1">
      <c r="A41" s="512"/>
      <c r="B41" s="518"/>
      <c r="C41" s="513"/>
      <c r="D41" s="328" t="s">
        <v>286</v>
      </c>
      <c r="E41" s="327">
        <v>1</v>
      </c>
      <c r="F41" s="315"/>
      <c r="G41" s="316"/>
      <c r="H41" s="345"/>
      <c r="I41" s="345"/>
      <c r="J41" s="345"/>
      <c r="K41" s="345"/>
      <c r="L41" s="345"/>
      <c r="M41" s="345"/>
      <c r="N41" s="345"/>
    </row>
    <row r="42" spans="1:14" ht="20.100000000000001" customHeight="1">
      <c r="A42" s="513"/>
      <c r="B42" s="517"/>
      <c r="C42" s="313" t="s">
        <v>17</v>
      </c>
      <c r="D42" s="314" t="s">
        <v>296</v>
      </c>
      <c r="E42" s="313">
        <v>1</v>
      </c>
      <c r="F42" s="315"/>
      <c r="G42" s="316"/>
      <c r="H42" s="345"/>
      <c r="I42" s="345"/>
      <c r="J42" s="345"/>
      <c r="K42" s="345"/>
      <c r="L42" s="345"/>
      <c r="M42" s="345"/>
      <c r="N42" s="345"/>
    </row>
    <row r="43" spans="1:14" ht="20.100000000000001" customHeight="1">
      <c r="A43" s="511" t="s">
        <v>297</v>
      </c>
      <c r="B43" s="524" t="s">
        <v>298</v>
      </c>
      <c r="C43" s="335" t="s">
        <v>178</v>
      </c>
      <c r="D43" s="314" t="s">
        <v>284</v>
      </c>
      <c r="E43" s="313">
        <v>1</v>
      </c>
      <c r="F43" s="315"/>
      <c r="G43" s="316"/>
      <c r="H43" s="345"/>
      <c r="I43" s="345"/>
      <c r="J43" s="345"/>
      <c r="K43" s="345"/>
      <c r="L43" s="345"/>
      <c r="M43" s="345"/>
      <c r="N43" s="345"/>
    </row>
    <row r="44" spans="1:14" ht="20.100000000000001" customHeight="1">
      <c r="A44" s="512"/>
      <c r="B44" s="525"/>
      <c r="C44" s="346" t="s">
        <v>94</v>
      </c>
      <c r="D44" s="314" t="s">
        <v>1</v>
      </c>
      <c r="E44" s="313">
        <v>1</v>
      </c>
      <c r="F44" s="315"/>
      <c r="G44" s="316"/>
      <c r="H44" s="345"/>
      <c r="I44" s="345"/>
      <c r="J44" s="345"/>
      <c r="K44" s="345"/>
      <c r="L44" s="345"/>
      <c r="M44" s="345"/>
      <c r="N44" s="345"/>
    </row>
    <row r="45" spans="1:14" ht="20.100000000000001" customHeight="1">
      <c r="A45" s="512"/>
      <c r="B45" s="525"/>
      <c r="C45" s="509" t="s">
        <v>46</v>
      </c>
      <c r="D45" s="314" t="s">
        <v>174</v>
      </c>
      <c r="E45" s="313">
        <v>3</v>
      </c>
      <c r="F45" s="347" t="s">
        <v>299</v>
      </c>
      <c r="G45" s="316">
        <v>1</v>
      </c>
      <c r="H45" s="345"/>
      <c r="I45" s="345"/>
      <c r="J45" s="345"/>
      <c r="K45" s="345"/>
      <c r="L45" s="345"/>
      <c r="M45" s="345"/>
      <c r="N45" s="345"/>
    </row>
    <row r="46" spans="1:14" ht="20.100000000000001" customHeight="1">
      <c r="A46" s="512"/>
      <c r="B46" s="525"/>
      <c r="C46" s="510"/>
      <c r="D46" s="314" t="s">
        <v>1</v>
      </c>
      <c r="E46" s="313">
        <v>1</v>
      </c>
      <c r="F46" s="316"/>
      <c r="G46" s="316"/>
      <c r="H46" s="345"/>
      <c r="I46" s="345"/>
      <c r="J46" s="345"/>
      <c r="K46" s="345"/>
      <c r="L46" s="345"/>
      <c r="M46" s="345"/>
      <c r="N46" s="345"/>
    </row>
    <row r="47" spans="1:14" ht="20.100000000000001" customHeight="1">
      <c r="A47" s="512"/>
      <c r="B47" s="525"/>
      <c r="C47" s="509" t="s">
        <v>58</v>
      </c>
      <c r="D47" s="367" t="s">
        <v>174</v>
      </c>
      <c r="E47" s="347">
        <v>1</v>
      </c>
      <c r="F47" s="316"/>
      <c r="G47" s="316"/>
      <c r="H47" s="345"/>
      <c r="I47" s="345"/>
      <c r="J47" s="345"/>
      <c r="K47" s="345"/>
      <c r="L47" s="345"/>
      <c r="M47" s="345"/>
      <c r="N47" s="345"/>
    </row>
    <row r="48" spans="1:14" ht="20.100000000000001" customHeight="1">
      <c r="A48" s="512"/>
      <c r="B48" s="525"/>
      <c r="C48" s="510"/>
      <c r="D48" s="314" t="s">
        <v>1</v>
      </c>
      <c r="E48" s="313">
        <v>1</v>
      </c>
      <c r="F48" s="315"/>
      <c r="G48" s="316"/>
      <c r="H48" s="345"/>
      <c r="I48" s="345"/>
      <c r="J48" s="345"/>
      <c r="K48" s="345"/>
      <c r="L48" s="345"/>
      <c r="M48" s="345"/>
      <c r="N48" s="345"/>
    </row>
    <row r="49" spans="1:14" ht="20.100000000000001" customHeight="1">
      <c r="A49" s="512"/>
      <c r="B49" s="525"/>
      <c r="C49" s="324" t="s">
        <v>47</v>
      </c>
      <c r="D49" s="314" t="s">
        <v>1</v>
      </c>
      <c r="E49" s="313">
        <v>1</v>
      </c>
      <c r="F49" s="315"/>
      <c r="G49" s="316"/>
      <c r="H49" s="345"/>
      <c r="I49" s="345"/>
      <c r="J49" s="345"/>
      <c r="K49" s="345"/>
      <c r="L49" s="345"/>
      <c r="M49" s="345"/>
      <c r="N49" s="345"/>
    </row>
    <row r="50" spans="1:14" ht="20.100000000000001" customHeight="1">
      <c r="A50" s="512"/>
      <c r="B50" s="525"/>
      <c r="C50" s="509" t="s">
        <v>44</v>
      </c>
      <c r="D50" s="314" t="s">
        <v>40</v>
      </c>
      <c r="E50" s="313">
        <v>1</v>
      </c>
      <c r="F50" s="315"/>
      <c r="G50" s="316"/>
      <c r="H50" s="345"/>
      <c r="I50" s="345"/>
      <c r="J50" s="345"/>
      <c r="K50" s="345"/>
      <c r="L50" s="345"/>
      <c r="M50" s="345"/>
      <c r="N50" s="345"/>
    </row>
    <row r="51" spans="1:14" ht="20.100000000000001" customHeight="1">
      <c r="A51" s="512"/>
      <c r="B51" s="525"/>
      <c r="C51" s="510"/>
      <c r="D51" s="367" t="s">
        <v>180</v>
      </c>
      <c r="E51" s="313">
        <v>1</v>
      </c>
      <c r="F51" s="315"/>
      <c r="G51" s="316"/>
      <c r="H51" s="345"/>
      <c r="I51" s="345"/>
      <c r="J51" s="345"/>
      <c r="K51" s="345"/>
      <c r="L51" s="345"/>
      <c r="M51" s="345"/>
      <c r="N51" s="345"/>
    </row>
    <row r="52" spans="1:14" ht="20.100000000000001" customHeight="1">
      <c r="A52" s="512"/>
      <c r="B52" s="525"/>
      <c r="C52" s="313" t="s">
        <v>49</v>
      </c>
      <c r="D52" s="314" t="s">
        <v>40</v>
      </c>
      <c r="E52" s="313">
        <v>1</v>
      </c>
      <c r="F52" s="367"/>
      <c r="G52" s="313"/>
      <c r="H52" s="345"/>
      <c r="I52" s="345"/>
      <c r="J52" s="345"/>
      <c r="K52" s="345"/>
      <c r="L52" s="345"/>
      <c r="M52" s="345"/>
      <c r="N52" s="345"/>
    </row>
    <row r="53" spans="1:14" ht="20.100000000000001" customHeight="1">
      <c r="A53" s="512"/>
      <c r="B53" s="525"/>
      <c r="C53" s="511" t="s">
        <v>78</v>
      </c>
      <c r="D53" s="314" t="s">
        <v>174</v>
      </c>
      <c r="E53" s="313">
        <v>3</v>
      </c>
      <c r="F53" s="367" t="s">
        <v>300</v>
      </c>
      <c r="G53" s="327">
        <v>1</v>
      </c>
      <c r="H53" s="345"/>
      <c r="I53" s="345"/>
      <c r="J53" s="345"/>
      <c r="K53" s="345"/>
      <c r="L53" s="345"/>
      <c r="M53" s="345"/>
      <c r="N53" s="345"/>
    </row>
    <row r="54" spans="1:14" ht="20.100000000000001" customHeight="1">
      <c r="A54" s="512"/>
      <c r="B54" s="525"/>
      <c r="C54" s="512"/>
      <c r="D54" s="314" t="s">
        <v>40</v>
      </c>
      <c r="E54" s="313">
        <v>1</v>
      </c>
      <c r="F54" s="326" t="s">
        <v>301</v>
      </c>
      <c r="G54" s="327">
        <v>1</v>
      </c>
      <c r="H54" s="345"/>
      <c r="I54" s="345"/>
      <c r="J54" s="345"/>
      <c r="K54" s="345"/>
      <c r="L54" s="345"/>
      <c r="M54" s="345"/>
      <c r="N54" s="345"/>
    </row>
    <row r="55" spans="1:14" ht="20.100000000000001" customHeight="1">
      <c r="A55" s="512"/>
      <c r="B55" s="525"/>
      <c r="C55" s="512"/>
      <c r="D55" s="314" t="s">
        <v>290</v>
      </c>
      <c r="E55" s="313">
        <v>1</v>
      </c>
      <c r="F55" s="298"/>
      <c r="G55" s="240"/>
      <c r="H55" s="345"/>
      <c r="I55" s="345"/>
      <c r="J55" s="345"/>
      <c r="K55" s="345"/>
      <c r="L55" s="345"/>
      <c r="M55" s="345"/>
      <c r="N55" s="345"/>
    </row>
    <row r="56" spans="1:14" ht="20.100000000000001" customHeight="1">
      <c r="A56" s="512"/>
      <c r="B56" s="525"/>
      <c r="C56" s="513"/>
      <c r="D56" s="318" t="s">
        <v>286</v>
      </c>
      <c r="E56" s="313">
        <v>1</v>
      </c>
      <c r="F56" s="315"/>
      <c r="G56" s="316"/>
      <c r="H56" s="345"/>
      <c r="I56" s="345"/>
      <c r="J56" s="345"/>
      <c r="K56" s="345"/>
      <c r="L56" s="345"/>
      <c r="M56" s="345"/>
      <c r="N56" s="345"/>
    </row>
    <row r="57" spans="1:14" ht="20.100000000000001" customHeight="1">
      <c r="A57" s="512"/>
      <c r="B57" s="525"/>
      <c r="C57" s="511" t="s">
        <v>5</v>
      </c>
      <c r="D57" s="314" t="s">
        <v>295</v>
      </c>
      <c r="E57" s="313">
        <v>1</v>
      </c>
      <c r="F57" s="315"/>
      <c r="G57" s="316"/>
      <c r="H57" s="345"/>
      <c r="I57" s="345"/>
      <c r="J57" s="345"/>
      <c r="K57" s="345"/>
      <c r="L57" s="345"/>
      <c r="M57" s="345"/>
      <c r="N57" s="345"/>
    </row>
    <row r="58" spans="1:14" ht="20.100000000000001" customHeight="1">
      <c r="A58" s="512"/>
      <c r="B58" s="525"/>
      <c r="C58" s="513"/>
      <c r="D58" s="314" t="s">
        <v>1</v>
      </c>
      <c r="E58" s="313">
        <v>1</v>
      </c>
      <c r="F58" s="315"/>
      <c r="G58" s="316"/>
      <c r="H58" s="345"/>
      <c r="I58" s="345"/>
      <c r="J58" s="345"/>
      <c r="K58" s="345"/>
      <c r="L58" s="345"/>
      <c r="M58" s="345"/>
      <c r="N58" s="345"/>
    </row>
    <row r="59" spans="1:14" ht="20.100000000000001" customHeight="1">
      <c r="A59" s="512"/>
      <c r="B59" s="525"/>
      <c r="C59" s="314" t="s">
        <v>103</v>
      </c>
      <c r="D59" s="314" t="s">
        <v>1</v>
      </c>
      <c r="E59" s="313">
        <v>1</v>
      </c>
      <c r="F59" s="315"/>
      <c r="G59" s="316"/>
      <c r="H59" s="345"/>
      <c r="I59" s="345"/>
      <c r="J59" s="345"/>
      <c r="K59" s="345"/>
      <c r="L59" s="345"/>
      <c r="M59" s="345"/>
      <c r="N59" s="345"/>
    </row>
    <row r="60" spans="1:14" ht="20.100000000000001" customHeight="1">
      <c r="A60" s="512"/>
      <c r="B60" s="525"/>
      <c r="C60" s="511" t="s">
        <v>7</v>
      </c>
      <c r="D60" s="314" t="s">
        <v>1</v>
      </c>
      <c r="E60" s="313">
        <v>2</v>
      </c>
      <c r="F60" s="315"/>
      <c r="G60" s="316"/>
      <c r="H60" s="345"/>
      <c r="I60" s="345"/>
      <c r="J60" s="345"/>
      <c r="K60" s="345"/>
      <c r="L60" s="345"/>
      <c r="M60" s="345"/>
      <c r="N60" s="345"/>
    </row>
    <row r="61" spans="1:14" ht="20.100000000000001" customHeight="1">
      <c r="A61" s="512"/>
      <c r="B61" s="525"/>
      <c r="C61" s="513"/>
      <c r="D61" s="326" t="s">
        <v>290</v>
      </c>
      <c r="E61" s="326">
        <v>1</v>
      </c>
      <c r="F61" s="315"/>
      <c r="G61" s="316"/>
      <c r="H61" s="345"/>
      <c r="I61" s="345"/>
      <c r="J61" s="345"/>
      <c r="K61" s="345"/>
      <c r="L61" s="345"/>
      <c r="M61" s="345"/>
      <c r="N61" s="345"/>
    </row>
    <row r="62" spans="1:14" ht="20.100000000000001" customHeight="1">
      <c r="A62" s="512"/>
      <c r="B62" s="525"/>
      <c r="C62" s="511" t="s">
        <v>4</v>
      </c>
      <c r="D62" s="314" t="s">
        <v>40</v>
      </c>
      <c r="E62" s="313">
        <v>1</v>
      </c>
      <c r="F62" s="315"/>
      <c r="G62" s="316"/>
      <c r="H62" s="345"/>
      <c r="I62" s="345"/>
      <c r="J62" s="345"/>
      <c r="K62" s="345"/>
      <c r="L62" s="345"/>
      <c r="M62" s="345"/>
      <c r="N62" s="345"/>
    </row>
    <row r="63" spans="1:14" ht="20.100000000000001" customHeight="1">
      <c r="A63" s="512"/>
      <c r="B63" s="525"/>
      <c r="C63" s="512"/>
      <c r="D63" s="314" t="s">
        <v>295</v>
      </c>
      <c r="E63" s="313">
        <v>1</v>
      </c>
      <c r="F63" s="315"/>
      <c r="G63" s="316"/>
      <c r="H63" s="345"/>
      <c r="I63" s="345"/>
      <c r="J63" s="345"/>
      <c r="K63" s="345"/>
      <c r="L63" s="345"/>
      <c r="M63" s="345"/>
      <c r="N63" s="345"/>
    </row>
    <row r="64" spans="1:14" ht="20.100000000000001" customHeight="1">
      <c r="A64" s="512"/>
      <c r="B64" s="525"/>
      <c r="C64" s="513"/>
      <c r="D64" s="318" t="s">
        <v>59</v>
      </c>
      <c r="E64" s="313">
        <v>1</v>
      </c>
      <c r="F64" s="315"/>
      <c r="G64" s="316"/>
      <c r="H64" s="345"/>
      <c r="I64" s="345"/>
      <c r="J64" s="345"/>
      <c r="K64" s="345"/>
      <c r="L64" s="345"/>
      <c r="M64" s="345"/>
      <c r="N64" s="345"/>
    </row>
    <row r="65" spans="1:14" ht="20.100000000000001" customHeight="1">
      <c r="A65" s="512"/>
      <c r="B65" s="525"/>
      <c r="C65" s="313" t="s">
        <v>8</v>
      </c>
      <c r="D65" s="314" t="s">
        <v>1</v>
      </c>
      <c r="E65" s="313">
        <v>1</v>
      </c>
      <c r="F65" s="315"/>
      <c r="G65" s="316"/>
      <c r="H65" s="345"/>
      <c r="I65" s="345"/>
      <c r="J65" s="345"/>
      <c r="K65" s="345"/>
      <c r="L65" s="345"/>
      <c r="M65" s="345"/>
      <c r="N65" s="345"/>
    </row>
    <row r="66" spans="1:14" ht="20.100000000000001" customHeight="1">
      <c r="A66" s="512"/>
      <c r="B66" s="525"/>
      <c r="C66" s="313" t="s">
        <v>302</v>
      </c>
      <c r="D66" s="314" t="s">
        <v>274</v>
      </c>
      <c r="E66" s="313">
        <v>1</v>
      </c>
      <c r="F66" s="315"/>
      <c r="G66" s="316"/>
      <c r="H66" s="345"/>
      <c r="I66" s="345"/>
      <c r="J66" s="345"/>
      <c r="K66" s="345"/>
      <c r="L66" s="345"/>
      <c r="M66" s="345"/>
      <c r="N66" s="345"/>
    </row>
    <row r="67" spans="1:14" ht="20.100000000000001" customHeight="1">
      <c r="A67" s="512"/>
      <c r="B67" s="525"/>
      <c r="C67" s="511" t="s">
        <v>2</v>
      </c>
      <c r="D67" s="314" t="s">
        <v>274</v>
      </c>
      <c r="E67" s="313">
        <v>1</v>
      </c>
      <c r="F67" s="316"/>
      <c r="G67" s="316"/>
      <c r="H67" s="345"/>
      <c r="I67" s="345"/>
      <c r="J67" s="345"/>
      <c r="K67" s="345"/>
      <c r="L67" s="345"/>
      <c r="M67" s="345"/>
      <c r="N67" s="345"/>
    </row>
    <row r="68" spans="1:14" ht="20.100000000000001" customHeight="1">
      <c r="A68" s="512"/>
      <c r="B68" s="525"/>
      <c r="C68" s="513"/>
      <c r="D68" s="326" t="s">
        <v>290</v>
      </c>
      <c r="E68" s="326">
        <v>1</v>
      </c>
      <c r="F68" s="316"/>
      <c r="G68" s="316"/>
      <c r="H68" s="345"/>
      <c r="I68" s="345"/>
      <c r="J68" s="345"/>
      <c r="K68" s="345"/>
      <c r="L68" s="345"/>
      <c r="M68" s="345"/>
      <c r="N68" s="345"/>
    </row>
    <row r="69" spans="1:14" ht="20.100000000000001" customHeight="1">
      <c r="A69" s="512"/>
      <c r="B69" s="525"/>
      <c r="C69" s="511" t="s">
        <v>303</v>
      </c>
      <c r="D69" s="314" t="s">
        <v>274</v>
      </c>
      <c r="E69" s="313">
        <v>1</v>
      </c>
      <c r="F69" s="316"/>
      <c r="G69" s="316"/>
      <c r="H69" s="345"/>
      <c r="I69" s="345"/>
      <c r="J69" s="345"/>
      <c r="K69" s="345"/>
      <c r="L69" s="345"/>
      <c r="M69" s="345"/>
      <c r="N69" s="345"/>
    </row>
    <row r="70" spans="1:14" ht="20.100000000000001" customHeight="1">
      <c r="A70" s="512"/>
      <c r="B70" s="525"/>
      <c r="C70" s="513"/>
      <c r="D70" s="314" t="s">
        <v>290</v>
      </c>
      <c r="E70" s="313">
        <v>1</v>
      </c>
      <c r="F70" s="316"/>
      <c r="G70" s="316"/>
      <c r="H70" s="345"/>
      <c r="I70" s="345"/>
      <c r="J70" s="345"/>
      <c r="K70" s="345"/>
      <c r="L70" s="345"/>
      <c r="M70" s="345"/>
      <c r="N70" s="345"/>
    </row>
    <row r="71" spans="1:14" ht="20.100000000000001" customHeight="1">
      <c r="A71" s="512"/>
      <c r="B71" s="525"/>
      <c r="C71" s="313" t="s">
        <v>9</v>
      </c>
      <c r="D71" s="314" t="s">
        <v>1</v>
      </c>
      <c r="E71" s="313">
        <v>1</v>
      </c>
      <c r="F71" s="315"/>
      <c r="G71" s="316"/>
      <c r="H71" s="345"/>
      <c r="I71" s="345"/>
      <c r="J71" s="345"/>
      <c r="K71" s="345"/>
      <c r="L71" s="345"/>
      <c r="M71" s="345"/>
      <c r="N71" s="345"/>
    </row>
    <row r="72" spans="1:14" ht="20.100000000000001" customHeight="1">
      <c r="A72" s="512"/>
      <c r="B72" s="525"/>
      <c r="C72" s="313" t="s">
        <v>304</v>
      </c>
      <c r="D72" s="314" t="s">
        <v>1</v>
      </c>
      <c r="E72" s="313">
        <v>1</v>
      </c>
      <c r="F72" s="315"/>
      <c r="G72" s="316"/>
      <c r="H72" s="345"/>
      <c r="I72" s="345"/>
      <c r="J72" s="345"/>
      <c r="K72" s="345"/>
      <c r="L72" s="345"/>
      <c r="M72" s="345"/>
      <c r="N72" s="345"/>
    </row>
    <row r="73" spans="1:14" ht="20.100000000000001" customHeight="1">
      <c r="A73" s="512"/>
      <c r="B73" s="525"/>
      <c r="C73" s="511" t="s">
        <v>6</v>
      </c>
      <c r="D73" s="314" t="s">
        <v>1</v>
      </c>
      <c r="E73" s="313">
        <v>1</v>
      </c>
      <c r="F73" s="315"/>
      <c r="G73" s="316"/>
      <c r="H73" s="345"/>
      <c r="I73" s="345"/>
      <c r="J73" s="345"/>
      <c r="K73" s="345"/>
      <c r="L73" s="345"/>
      <c r="M73" s="345"/>
      <c r="N73" s="345"/>
    </row>
    <row r="74" spans="1:14" ht="20.100000000000001" customHeight="1">
      <c r="A74" s="512"/>
      <c r="B74" s="525"/>
      <c r="C74" s="513"/>
      <c r="D74" s="314" t="s">
        <v>290</v>
      </c>
      <c r="E74" s="313">
        <v>1</v>
      </c>
      <c r="F74" s="315"/>
      <c r="G74" s="316"/>
      <c r="H74" s="345"/>
      <c r="I74" s="345"/>
      <c r="J74" s="345"/>
      <c r="K74" s="345"/>
      <c r="L74" s="345"/>
      <c r="M74" s="345"/>
      <c r="N74" s="345"/>
    </row>
    <row r="75" spans="1:14" ht="20.100000000000001" customHeight="1">
      <c r="A75" s="512"/>
      <c r="B75" s="525"/>
      <c r="C75" s="511" t="s">
        <v>305</v>
      </c>
      <c r="D75" s="314" t="s">
        <v>274</v>
      </c>
      <c r="E75" s="313">
        <v>1</v>
      </c>
      <c r="F75" s="315"/>
      <c r="G75" s="316"/>
      <c r="H75" s="345"/>
      <c r="I75" s="345"/>
      <c r="J75" s="345"/>
      <c r="K75" s="345"/>
      <c r="L75" s="345"/>
      <c r="M75" s="345"/>
      <c r="N75" s="345"/>
    </row>
    <row r="76" spans="1:14" ht="20.100000000000001" customHeight="1">
      <c r="A76" s="512"/>
      <c r="B76" s="525"/>
      <c r="C76" s="512"/>
      <c r="D76" s="314" t="s">
        <v>290</v>
      </c>
      <c r="E76" s="313">
        <v>1</v>
      </c>
      <c r="F76" s="315"/>
      <c r="G76" s="316"/>
      <c r="H76" s="345"/>
      <c r="I76" s="345"/>
      <c r="J76" s="345"/>
      <c r="K76" s="345"/>
      <c r="L76" s="345"/>
      <c r="M76" s="345"/>
      <c r="N76" s="345"/>
    </row>
    <row r="77" spans="1:14" ht="20.100000000000001" customHeight="1">
      <c r="A77" s="512"/>
      <c r="B77" s="525"/>
      <c r="C77" s="513"/>
      <c r="D77" s="328" t="s">
        <v>288</v>
      </c>
      <c r="E77" s="327">
        <v>1</v>
      </c>
      <c r="F77" s="315"/>
      <c r="G77" s="316"/>
      <c r="H77" s="345"/>
      <c r="I77" s="345"/>
      <c r="J77" s="345"/>
      <c r="K77" s="345"/>
      <c r="L77" s="345"/>
      <c r="M77" s="345"/>
      <c r="N77" s="345"/>
    </row>
    <row r="78" spans="1:14" ht="20.100000000000001" customHeight="1">
      <c r="A78" s="512"/>
      <c r="B78" s="525"/>
      <c r="C78" s="500" t="s">
        <v>306</v>
      </c>
      <c r="D78" s="314" t="s">
        <v>295</v>
      </c>
      <c r="E78" s="313">
        <v>1</v>
      </c>
      <c r="F78" s="315"/>
      <c r="G78" s="316"/>
      <c r="H78" s="345"/>
      <c r="I78" s="345"/>
      <c r="J78" s="345"/>
      <c r="K78" s="345"/>
      <c r="L78" s="345"/>
      <c r="M78" s="345"/>
      <c r="N78" s="345"/>
    </row>
    <row r="79" spans="1:14" ht="20.100000000000001" customHeight="1">
      <c r="A79" s="512"/>
      <c r="B79" s="525"/>
      <c r="C79" s="500"/>
      <c r="D79" s="318" t="s">
        <v>307</v>
      </c>
      <c r="E79" s="313">
        <v>1</v>
      </c>
      <c r="F79" s="315"/>
      <c r="G79" s="316"/>
      <c r="H79" s="345"/>
      <c r="I79" s="345"/>
      <c r="J79" s="345"/>
      <c r="K79" s="345"/>
      <c r="L79" s="345"/>
      <c r="M79" s="345"/>
      <c r="N79" s="345"/>
    </row>
    <row r="80" spans="1:14" ht="20.100000000000001" customHeight="1">
      <c r="A80" s="512"/>
      <c r="B80" s="526"/>
      <c r="C80" s="368" t="s">
        <v>308</v>
      </c>
      <c r="D80" s="326" t="s">
        <v>290</v>
      </c>
      <c r="E80" s="326">
        <v>1</v>
      </c>
      <c r="F80" s="315"/>
      <c r="G80" s="316"/>
      <c r="H80" s="345"/>
      <c r="I80" s="345"/>
      <c r="J80" s="345"/>
      <c r="K80" s="345"/>
      <c r="L80" s="345"/>
      <c r="M80" s="345"/>
      <c r="N80" s="345"/>
    </row>
    <row r="81" spans="1:14" ht="20.100000000000001" customHeight="1">
      <c r="A81" s="512"/>
      <c r="B81" s="516" t="s">
        <v>309</v>
      </c>
      <c r="C81" s="509" t="s">
        <v>24</v>
      </c>
      <c r="D81" s="314" t="s">
        <v>295</v>
      </c>
      <c r="E81" s="313">
        <v>1</v>
      </c>
      <c r="F81" s="329"/>
      <c r="G81" s="329"/>
      <c r="H81" s="345"/>
      <c r="I81" s="345"/>
      <c r="J81" s="345"/>
      <c r="K81" s="345"/>
      <c r="L81" s="345"/>
      <c r="M81" s="345"/>
      <c r="N81" s="345"/>
    </row>
    <row r="82" spans="1:14" ht="20.100000000000001" customHeight="1">
      <c r="A82" s="512"/>
      <c r="B82" s="518"/>
      <c r="C82" s="510"/>
      <c r="D82" s="314" t="s">
        <v>1</v>
      </c>
      <c r="E82" s="313">
        <v>1</v>
      </c>
      <c r="F82" s="329"/>
      <c r="G82" s="329"/>
      <c r="H82" s="345"/>
      <c r="I82" s="345"/>
      <c r="J82" s="345"/>
      <c r="K82" s="345"/>
      <c r="L82" s="345"/>
      <c r="M82" s="345"/>
      <c r="N82" s="345"/>
    </row>
    <row r="83" spans="1:14" ht="20.100000000000001" customHeight="1">
      <c r="A83" s="512"/>
      <c r="B83" s="518"/>
      <c r="C83" s="511" t="s">
        <v>310</v>
      </c>
      <c r="D83" s="314" t="s">
        <v>295</v>
      </c>
      <c r="E83" s="313">
        <v>1</v>
      </c>
      <c r="F83" s="329"/>
      <c r="G83" s="329"/>
      <c r="H83" s="345"/>
      <c r="I83" s="345"/>
      <c r="J83" s="345"/>
      <c r="K83" s="345"/>
      <c r="L83" s="345"/>
      <c r="M83" s="345"/>
      <c r="N83" s="345"/>
    </row>
    <row r="84" spans="1:14" ht="20.100000000000001" customHeight="1">
      <c r="A84" s="512"/>
      <c r="B84" s="518"/>
      <c r="C84" s="512"/>
      <c r="D84" s="314" t="s">
        <v>40</v>
      </c>
      <c r="E84" s="313">
        <v>1</v>
      </c>
      <c r="F84" s="329"/>
      <c r="G84" s="329"/>
      <c r="H84" s="345"/>
      <c r="I84" s="345"/>
      <c r="J84" s="345"/>
      <c r="K84" s="345"/>
      <c r="L84" s="345"/>
      <c r="M84" s="345"/>
      <c r="N84" s="345"/>
    </row>
    <row r="85" spans="1:14" ht="20.100000000000001" customHeight="1">
      <c r="A85" s="512"/>
      <c r="B85" s="518"/>
      <c r="C85" s="512"/>
      <c r="D85" s="314" t="s">
        <v>290</v>
      </c>
      <c r="E85" s="316">
        <v>1</v>
      </c>
      <c r="F85" s="329"/>
      <c r="G85" s="329"/>
      <c r="H85" s="345"/>
      <c r="I85" s="345"/>
      <c r="J85" s="345"/>
      <c r="K85" s="345"/>
      <c r="L85" s="345"/>
      <c r="M85" s="345"/>
      <c r="N85" s="345"/>
    </row>
    <row r="86" spans="1:14" ht="20.100000000000001" customHeight="1">
      <c r="A86" s="512"/>
      <c r="B86" s="518"/>
      <c r="C86" s="513"/>
      <c r="D86" s="318" t="s">
        <v>286</v>
      </c>
      <c r="E86" s="313">
        <v>1</v>
      </c>
      <c r="F86" s="329"/>
      <c r="G86" s="329"/>
      <c r="H86" s="345"/>
      <c r="I86" s="345"/>
      <c r="J86" s="345"/>
      <c r="K86" s="345"/>
      <c r="L86" s="345"/>
      <c r="M86" s="345"/>
      <c r="N86" s="345"/>
    </row>
    <row r="87" spans="1:14" ht="20.100000000000001" customHeight="1">
      <c r="A87" s="512"/>
      <c r="B87" s="518"/>
      <c r="C87" s="313" t="s">
        <v>311</v>
      </c>
      <c r="D87" s="314" t="s">
        <v>290</v>
      </c>
      <c r="E87" s="314">
        <v>1</v>
      </c>
      <c r="F87" s="329"/>
      <c r="G87" s="329"/>
      <c r="H87" s="345"/>
      <c r="I87" s="345"/>
      <c r="J87" s="345"/>
      <c r="K87" s="345"/>
      <c r="L87" s="345"/>
      <c r="M87" s="345"/>
      <c r="N87" s="345"/>
    </row>
    <row r="88" spans="1:14" ht="20.100000000000001" customHeight="1">
      <c r="A88" s="512"/>
      <c r="B88" s="518"/>
      <c r="C88" s="313" t="s">
        <v>312</v>
      </c>
      <c r="D88" s="314" t="s">
        <v>274</v>
      </c>
      <c r="E88" s="313">
        <v>1</v>
      </c>
      <c r="F88" s="329"/>
      <c r="G88" s="329"/>
      <c r="H88" s="345"/>
      <c r="I88" s="345"/>
      <c r="J88" s="345"/>
      <c r="K88" s="345"/>
      <c r="L88" s="345"/>
      <c r="M88" s="345"/>
      <c r="N88" s="345"/>
    </row>
    <row r="89" spans="1:14" ht="20.100000000000001" customHeight="1">
      <c r="A89" s="513"/>
      <c r="B89" s="517"/>
      <c r="C89" s="313" t="s">
        <v>313</v>
      </c>
      <c r="D89" s="314" t="s">
        <v>290</v>
      </c>
      <c r="E89" s="314">
        <v>1</v>
      </c>
      <c r="F89" s="329"/>
      <c r="G89" s="329"/>
      <c r="H89" s="345"/>
      <c r="I89" s="345"/>
      <c r="J89" s="345"/>
      <c r="K89" s="345"/>
      <c r="L89" s="345"/>
      <c r="M89" s="345"/>
      <c r="N89" s="345"/>
    </row>
    <row r="90" spans="1:14" ht="20.100000000000001" customHeight="1">
      <c r="A90" s="511" t="s">
        <v>314</v>
      </c>
      <c r="B90" s="516" t="s">
        <v>315</v>
      </c>
      <c r="C90" s="509" t="s">
        <v>20</v>
      </c>
      <c r="D90" s="314" t="s">
        <v>295</v>
      </c>
      <c r="E90" s="313">
        <v>1</v>
      </c>
      <c r="F90" s="315"/>
      <c r="G90" s="315"/>
      <c r="H90" s="345"/>
      <c r="I90" s="345"/>
      <c r="J90" s="345"/>
      <c r="K90" s="345"/>
      <c r="L90" s="345"/>
      <c r="M90" s="345"/>
      <c r="N90" s="345"/>
    </row>
    <row r="91" spans="1:14" ht="20.100000000000001" customHeight="1">
      <c r="A91" s="512"/>
      <c r="B91" s="518"/>
      <c r="C91" s="510"/>
      <c r="D91" s="314" t="s">
        <v>1</v>
      </c>
      <c r="E91" s="313">
        <v>1</v>
      </c>
      <c r="F91" s="315"/>
      <c r="G91" s="315"/>
      <c r="H91" s="345"/>
      <c r="I91" s="345"/>
      <c r="J91" s="345"/>
      <c r="K91" s="345"/>
      <c r="L91" s="345"/>
      <c r="M91" s="345"/>
      <c r="N91" s="345"/>
    </row>
    <row r="92" spans="1:14" ht="20.100000000000001" customHeight="1">
      <c r="A92" s="512"/>
      <c r="B92" s="518"/>
      <c r="C92" s="324" t="s">
        <v>21</v>
      </c>
      <c r="D92" s="314" t="s">
        <v>1</v>
      </c>
      <c r="E92" s="313">
        <v>1</v>
      </c>
      <c r="F92" s="315"/>
      <c r="G92" s="315"/>
      <c r="H92" s="345"/>
      <c r="I92" s="345"/>
      <c r="J92" s="345"/>
      <c r="K92" s="345"/>
      <c r="L92" s="345"/>
      <c r="M92" s="345"/>
      <c r="N92" s="345"/>
    </row>
    <row r="93" spans="1:14" ht="20.100000000000001" customHeight="1">
      <c r="A93" s="512"/>
      <c r="B93" s="518"/>
      <c r="C93" s="511" t="s">
        <v>316</v>
      </c>
      <c r="D93" s="314" t="s">
        <v>295</v>
      </c>
      <c r="E93" s="313">
        <v>1</v>
      </c>
      <c r="F93" s="315"/>
      <c r="G93" s="315"/>
      <c r="H93" s="345"/>
      <c r="I93" s="345"/>
      <c r="J93" s="345"/>
      <c r="K93" s="345"/>
      <c r="L93" s="345"/>
      <c r="M93" s="345"/>
      <c r="N93" s="345"/>
    </row>
    <row r="94" spans="1:14" ht="20.100000000000001" customHeight="1">
      <c r="A94" s="512"/>
      <c r="B94" s="518"/>
      <c r="C94" s="512"/>
      <c r="D94" s="314" t="s">
        <v>1</v>
      </c>
      <c r="E94" s="313">
        <v>2</v>
      </c>
      <c r="F94" s="315"/>
      <c r="G94" s="315"/>
      <c r="H94" s="345"/>
      <c r="I94" s="345"/>
      <c r="J94" s="345"/>
      <c r="K94" s="345"/>
      <c r="L94" s="345"/>
      <c r="M94" s="345"/>
      <c r="N94" s="345"/>
    </row>
    <row r="95" spans="1:14" ht="20.100000000000001" customHeight="1">
      <c r="A95" s="512"/>
      <c r="B95" s="518"/>
      <c r="C95" s="513"/>
      <c r="D95" s="318" t="s">
        <v>286</v>
      </c>
      <c r="E95" s="313">
        <v>1</v>
      </c>
      <c r="F95" s="315"/>
      <c r="G95" s="315"/>
      <c r="H95" s="345"/>
      <c r="I95" s="345"/>
      <c r="J95" s="345"/>
      <c r="K95" s="345"/>
      <c r="L95" s="345"/>
      <c r="M95" s="345"/>
      <c r="N95" s="345"/>
    </row>
    <row r="96" spans="1:14" ht="20.100000000000001" customHeight="1">
      <c r="A96" s="512"/>
      <c r="B96" s="518"/>
      <c r="C96" s="313" t="s">
        <v>317</v>
      </c>
      <c r="D96" s="314" t="s">
        <v>274</v>
      </c>
      <c r="E96" s="313">
        <v>1</v>
      </c>
      <c r="F96" s="315"/>
      <c r="G96" s="315"/>
      <c r="H96" s="345"/>
      <c r="I96" s="345"/>
      <c r="J96" s="345"/>
      <c r="K96" s="345"/>
      <c r="L96" s="345"/>
      <c r="M96" s="345"/>
      <c r="N96" s="345"/>
    </row>
    <row r="97" spans="1:14" ht="20.100000000000001" customHeight="1">
      <c r="A97" s="512"/>
      <c r="B97" s="518"/>
      <c r="C97" s="313" t="s">
        <v>318</v>
      </c>
      <c r="D97" s="314" t="s">
        <v>1</v>
      </c>
      <c r="E97" s="314">
        <v>1</v>
      </c>
      <c r="F97" s="315"/>
      <c r="G97" s="315"/>
      <c r="H97" s="345"/>
      <c r="I97" s="345"/>
      <c r="J97" s="345"/>
      <c r="K97" s="345"/>
      <c r="L97" s="345"/>
      <c r="M97" s="345"/>
      <c r="N97" s="345"/>
    </row>
    <row r="98" spans="1:14" ht="20.100000000000001" customHeight="1">
      <c r="A98" s="512"/>
      <c r="B98" s="518"/>
      <c r="C98" s="347" t="s">
        <v>319</v>
      </c>
      <c r="D98" s="367" t="s">
        <v>284</v>
      </c>
      <c r="E98" s="367">
        <v>1</v>
      </c>
      <c r="F98" s="315"/>
      <c r="G98" s="315"/>
      <c r="H98" s="345"/>
      <c r="I98" s="345"/>
      <c r="J98" s="345"/>
      <c r="K98" s="345"/>
      <c r="L98" s="345"/>
      <c r="M98" s="345"/>
      <c r="N98" s="345"/>
    </row>
    <row r="99" spans="1:14" ht="20.100000000000001" customHeight="1">
      <c r="A99" s="512"/>
      <c r="B99" s="518"/>
      <c r="C99" s="347" t="s">
        <v>320</v>
      </c>
      <c r="D99" s="314" t="s">
        <v>290</v>
      </c>
      <c r="E99" s="367">
        <v>1</v>
      </c>
      <c r="F99" s="315"/>
      <c r="G99" s="315"/>
      <c r="H99" s="345"/>
      <c r="I99" s="345"/>
      <c r="J99" s="345"/>
      <c r="K99" s="345"/>
      <c r="L99" s="345"/>
      <c r="M99" s="345"/>
      <c r="N99" s="345"/>
    </row>
    <row r="100" spans="1:14" ht="20.100000000000001" customHeight="1">
      <c r="A100" s="512"/>
      <c r="B100" s="517"/>
      <c r="C100" s="347" t="s">
        <v>321</v>
      </c>
      <c r="D100" s="367" t="s">
        <v>274</v>
      </c>
      <c r="E100" s="367">
        <v>1</v>
      </c>
      <c r="F100" s="315"/>
      <c r="G100" s="315"/>
      <c r="H100" s="345"/>
      <c r="I100" s="345"/>
      <c r="J100" s="345"/>
      <c r="K100" s="345"/>
      <c r="L100" s="345"/>
      <c r="M100" s="345"/>
      <c r="N100" s="345"/>
    </row>
    <row r="101" spans="1:14" ht="20.100000000000001" customHeight="1">
      <c r="A101" s="512"/>
      <c r="B101" s="516" t="s">
        <v>322</v>
      </c>
      <c r="C101" s="347" t="s">
        <v>323</v>
      </c>
      <c r="D101" s="367" t="s">
        <v>274</v>
      </c>
      <c r="E101" s="347">
        <v>1</v>
      </c>
      <c r="F101" s="315"/>
      <c r="G101" s="315"/>
      <c r="H101" s="345"/>
      <c r="I101" s="345"/>
      <c r="J101" s="345"/>
      <c r="K101" s="345"/>
      <c r="L101" s="345"/>
      <c r="M101" s="345"/>
      <c r="N101" s="345"/>
    </row>
    <row r="102" spans="1:14" ht="20.100000000000001" customHeight="1">
      <c r="A102" s="512"/>
      <c r="B102" s="517"/>
      <c r="C102" s="330" t="s">
        <v>324</v>
      </c>
      <c r="D102" s="367" t="s">
        <v>274</v>
      </c>
      <c r="E102" s="347">
        <v>1</v>
      </c>
      <c r="F102" s="369"/>
      <c r="G102" s="369"/>
      <c r="H102" s="345"/>
      <c r="I102" s="345"/>
      <c r="J102" s="345"/>
      <c r="K102" s="345"/>
      <c r="L102" s="345"/>
      <c r="M102" s="345"/>
      <c r="N102" s="345"/>
    </row>
    <row r="103" spans="1:14" ht="20.100000000000001" customHeight="1">
      <c r="A103" s="512"/>
      <c r="B103" s="347" t="s">
        <v>325</v>
      </c>
      <c r="C103" s="313" t="s">
        <v>326</v>
      </c>
      <c r="D103" s="314" t="s">
        <v>1</v>
      </c>
      <c r="E103" s="314">
        <v>1</v>
      </c>
      <c r="F103" s="316"/>
      <c r="G103" s="316"/>
      <c r="H103" s="345"/>
      <c r="I103" s="345"/>
      <c r="J103" s="345"/>
      <c r="K103" s="345"/>
      <c r="L103" s="345"/>
      <c r="M103" s="345"/>
      <c r="N103" s="345"/>
    </row>
    <row r="104" spans="1:14" ht="20.100000000000001" customHeight="1">
      <c r="A104" s="512"/>
      <c r="B104" s="511" t="s">
        <v>327</v>
      </c>
      <c r="C104" s="324" t="s">
        <v>13</v>
      </c>
      <c r="D104" s="314" t="s">
        <v>1</v>
      </c>
      <c r="E104" s="313">
        <v>1</v>
      </c>
      <c r="F104" s="315"/>
      <c r="G104" s="315"/>
      <c r="H104" s="345"/>
      <c r="I104" s="345"/>
      <c r="J104" s="345"/>
      <c r="K104" s="345"/>
      <c r="L104" s="345"/>
      <c r="M104" s="345"/>
      <c r="N104" s="345"/>
    </row>
    <row r="105" spans="1:14" ht="20.100000000000001" customHeight="1">
      <c r="A105" s="512"/>
      <c r="B105" s="512"/>
      <c r="C105" s="511" t="s">
        <v>328</v>
      </c>
      <c r="D105" s="314" t="s">
        <v>1</v>
      </c>
      <c r="E105" s="313">
        <v>1</v>
      </c>
      <c r="F105" s="315"/>
      <c r="G105" s="315"/>
      <c r="H105" s="345"/>
      <c r="I105" s="345"/>
      <c r="J105" s="345"/>
      <c r="K105" s="345"/>
      <c r="L105" s="345"/>
      <c r="M105" s="345"/>
      <c r="N105" s="345"/>
    </row>
    <row r="106" spans="1:14" ht="20.100000000000001" customHeight="1">
      <c r="A106" s="512"/>
      <c r="B106" s="513"/>
      <c r="C106" s="513"/>
      <c r="D106" s="318" t="s">
        <v>286</v>
      </c>
      <c r="E106" s="313">
        <v>1</v>
      </c>
      <c r="F106" s="315"/>
      <c r="G106" s="315"/>
      <c r="H106" s="345"/>
      <c r="I106" s="345"/>
      <c r="J106" s="345"/>
      <c r="K106" s="345"/>
      <c r="L106" s="345"/>
      <c r="M106" s="345"/>
      <c r="N106" s="345"/>
    </row>
    <row r="107" spans="1:14" ht="20.100000000000001" customHeight="1">
      <c r="A107" s="512"/>
      <c r="B107" s="524" t="s">
        <v>329</v>
      </c>
      <c r="C107" s="324" t="s">
        <v>330</v>
      </c>
      <c r="D107" s="314" t="s">
        <v>274</v>
      </c>
      <c r="E107" s="313">
        <v>1</v>
      </c>
      <c r="F107" s="315"/>
      <c r="G107" s="315"/>
      <c r="H107" s="345"/>
      <c r="I107" s="345"/>
      <c r="J107" s="345"/>
      <c r="K107" s="345"/>
      <c r="L107" s="345"/>
      <c r="M107" s="345"/>
      <c r="N107" s="345"/>
    </row>
    <row r="108" spans="1:14" ht="20.100000000000001" customHeight="1">
      <c r="A108" s="512"/>
      <c r="B108" s="525"/>
      <c r="C108" s="509" t="s">
        <v>331</v>
      </c>
      <c r="D108" s="314" t="s">
        <v>332</v>
      </c>
      <c r="E108" s="313">
        <v>1</v>
      </c>
      <c r="F108" s="315"/>
      <c r="G108" s="315"/>
      <c r="H108" s="345"/>
      <c r="I108" s="345"/>
      <c r="J108" s="345"/>
      <c r="K108" s="345"/>
      <c r="L108" s="345"/>
      <c r="M108" s="345"/>
      <c r="N108" s="345"/>
    </row>
    <row r="109" spans="1:14" ht="20.100000000000001" customHeight="1">
      <c r="A109" s="512"/>
      <c r="B109" s="525"/>
      <c r="C109" s="510"/>
      <c r="D109" s="314" t="s">
        <v>1</v>
      </c>
      <c r="E109" s="313">
        <v>1</v>
      </c>
      <c r="F109" s="315"/>
      <c r="G109" s="315"/>
      <c r="H109" s="345"/>
      <c r="I109" s="345"/>
      <c r="J109" s="345"/>
      <c r="K109" s="345"/>
      <c r="L109" s="345"/>
      <c r="M109" s="345"/>
      <c r="N109" s="345"/>
    </row>
    <row r="110" spans="1:14" ht="20.100000000000001" customHeight="1">
      <c r="A110" s="512"/>
      <c r="B110" s="525"/>
      <c r="C110" s="511" t="s">
        <v>333</v>
      </c>
      <c r="D110" s="314" t="s">
        <v>295</v>
      </c>
      <c r="E110" s="313">
        <v>2</v>
      </c>
      <c r="F110" s="315"/>
      <c r="G110" s="315"/>
      <c r="H110" s="345"/>
      <c r="I110" s="345"/>
      <c r="J110" s="345"/>
      <c r="K110" s="345"/>
      <c r="L110" s="345"/>
      <c r="M110" s="345"/>
      <c r="N110" s="345"/>
    </row>
    <row r="111" spans="1:14" ht="20.100000000000001" customHeight="1">
      <c r="A111" s="512"/>
      <c r="B111" s="525"/>
      <c r="C111" s="512"/>
      <c r="D111" s="314" t="s">
        <v>1</v>
      </c>
      <c r="E111" s="313">
        <v>2</v>
      </c>
      <c r="F111" s="315"/>
      <c r="G111" s="315"/>
      <c r="H111" s="345"/>
      <c r="I111" s="345"/>
      <c r="J111" s="345"/>
      <c r="K111" s="345"/>
      <c r="L111" s="345"/>
      <c r="M111" s="345"/>
      <c r="N111" s="345"/>
    </row>
    <row r="112" spans="1:14" ht="20.100000000000001" customHeight="1">
      <c r="A112" s="512"/>
      <c r="B112" s="525"/>
      <c r="C112" s="513"/>
      <c r="D112" s="318" t="s">
        <v>307</v>
      </c>
      <c r="E112" s="331">
        <v>1</v>
      </c>
      <c r="F112" s="315"/>
      <c r="G112" s="315"/>
      <c r="H112" s="345"/>
      <c r="I112" s="345"/>
      <c r="J112" s="345"/>
      <c r="K112" s="345"/>
      <c r="L112" s="345"/>
      <c r="M112" s="345"/>
      <c r="N112" s="345"/>
    </row>
    <row r="113" spans="1:14" ht="20.100000000000001" customHeight="1">
      <c r="A113" s="512"/>
      <c r="B113" s="525"/>
      <c r="C113" s="511" t="s">
        <v>334</v>
      </c>
      <c r="D113" s="314" t="s">
        <v>1</v>
      </c>
      <c r="E113" s="313">
        <v>1</v>
      </c>
      <c r="F113" s="315"/>
      <c r="G113" s="315"/>
      <c r="H113" s="345"/>
      <c r="I113" s="345"/>
      <c r="J113" s="345"/>
      <c r="K113" s="345"/>
      <c r="L113" s="345"/>
      <c r="M113" s="345"/>
      <c r="N113" s="345"/>
    </row>
    <row r="114" spans="1:14" ht="20.100000000000001" customHeight="1">
      <c r="A114" s="512"/>
      <c r="B114" s="525"/>
      <c r="C114" s="513"/>
      <c r="D114" s="318" t="s">
        <v>286</v>
      </c>
      <c r="E114" s="313">
        <v>1</v>
      </c>
      <c r="F114" s="315"/>
      <c r="G114" s="315"/>
      <c r="H114" s="345"/>
      <c r="I114" s="345"/>
      <c r="J114" s="345"/>
      <c r="K114" s="345"/>
      <c r="L114" s="345"/>
      <c r="M114" s="345"/>
      <c r="N114" s="345"/>
    </row>
    <row r="115" spans="1:14" ht="20.100000000000001" customHeight="1">
      <c r="A115" s="512"/>
      <c r="B115" s="525"/>
      <c r="C115" s="313" t="s">
        <v>335</v>
      </c>
      <c r="D115" s="314" t="s">
        <v>274</v>
      </c>
      <c r="E115" s="313">
        <v>1</v>
      </c>
      <c r="F115" s="315"/>
      <c r="G115" s="315"/>
      <c r="H115" s="345"/>
      <c r="I115" s="345"/>
      <c r="J115" s="345"/>
      <c r="K115" s="345"/>
      <c r="L115" s="345"/>
      <c r="M115" s="345"/>
      <c r="N115" s="345"/>
    </row>
    <row r="116" spans="1:14" ht="20.100000000000001" customHeight="1">
      <c r="A116" s="512"/>
      <c r="B116" s="525"/>
      <c r="C116" s="313" t="s">
        <v>336</v>
      </c>
      <c r="D116" s="314" t="s">
        <v>274</v>
      </c>
      <c r="E116" s="313">
        <v>1</v>
      </c>
      <c r="F116" s="315"/>
      <c r="G116" s="315"/>
      <c r="H116" s="345"/>
      <c r="I116" s="345"/>
      <c r="J116" s="345"/>
      <c r="K116" s="345"/>
      <c r="L116" s="345"/>
      <c r="M116" s="345"/>
      <c r="N116" s="345"/>
    </row>
    <row r="117" spans="1:14" ht="20.100000000000001" customHeight="1">
      <c r="A117" s="512"/>
      <c r="B117" s="525"/>
      <c r="C117" s="511" t="s">
        <v>337</v>
      </c>
      <c r="D117" s="367" t="s">
        <v>274</v>
      </c>
      <c r="E117" s="347">
        <v>1</v>
      </c>
      <c r="F117" s="315"/>
      <c r="G117" s="315"/>
      <c r="H117" s="345"/>
      <c r="I117" s="345"/>
      <c r="J117" s="345"/>
      <c r="K117" s="345"/>
      <c r="L117" s="345"/>
      <c r="M117" s="345"/>
      <c r="N117" s="345"/>
    </row>
    <row r="118" spans="1:14" ht="20.100000000000001" customHeight="1">
      <c r="A118" s="512"/>
      <c r="B118" s="526"/>
      <c r="C118" s="513"/>
      <c r="D118" s="318" t="s">
        <v>286</v>
      </c>
      <c r="E118" s="347">
        <v>1</v>
      </c>
      <c r="F118" s="315"/>
      <c r="G118" s="315"/>
      <c r="H118" s="345"/>
      <c r="I118" s="345"/>
      <c r="J118" s="345"/>
      <c r="K118" s="345"/>
      <c r="L118" s="345"/>
      <c r="M118" s="345"/>
      <c r="N118" s="345"/>
    </row>
    <row r="119" spans="1:14" ht="20.100000000000001" customHeight="1">
      <c r="A119" s="512"/>
      <c r="B119" s="516" t="s">
        <v>338</v>
      </c>
      <c r="C119" s="370" t="s">
        <v>339</v>
      </c>
      <c r="D119" s="367" t="s">
        <v>40</v>
      </c>
      <c r="E119" s="347">
        <v>1</v>
      </c>
      <c r="F119" s="315"/>
      <c r="G119" s="315"/>
      <c r="H119" s="345"/>
      <c r="I119" s="345"/>
      <c r="J119" s="345"/>
      <c r="K119" s="345"/>
      <c r="L119" s="345"/>
      <c r="M119" s="345"/>
      <c r="N119" s="345"/>
    </row>
    <row r="120" spans="1:14" ht="20.100000000000001" customHeight="1">
      <c r="A120" s="512"/>
      <c r="B120" s="518"/>
      <c r="C120" s="347" t="s">
        <v>340</v>
      </c>
      <c r="D120" s="367" t="s">
        <v>274</v>
      </c>
      <c r="E120" s="347">
        <v>1</v>
      </c>
      <c r="F120" s="315"/>
      <c r="G120" s="315"/>
      <c r="H120" s="345"/>
      <c r="I120" s="345"/>
      <c r="J120" s="345"/>
      <c r="K120" s="345"/>
      <c r="L120" s="345"/>
      <c r="M120" s="345"/>
      <c r="N120" s="345"/>
    </row>
    <row r="121" spans="1:14" ht="20.100000000000001" customHeight="1">
      <c r="A121" s="512"/>
      <c r="B121" s="517"/>
      <c r="C121" s="313" t="s">
        <v>341</v>
      </c>
      <c r="D121" s="367" t="s">
        <v>274</v>
      </c>
      <c r="E121" s="347">
        <v>1</v>
      </c>
      <c r="F121" s="315"/>
      <c r="G121" s="315"/>
      <c r="H121" s="345"/>
      <c r="I121" s="345"/>
      <c r="J121" s="345"/>
      <c r="K121" s="345"/>
      <c r="L121" s="345"/>
      <c r="M121" s="345"/>
      <c r="N121" s="345"/>
    </row>
    <row r="122" spans="1:14" ht="20.100000000000001" customHeight="1">
      <c r="A122" s="512"/>
      <c r="B122" s="519" t="s">
        <v>342</v>
      </c>
      <c r="C122" s="372" t="s">
        <v>343</v>
      </c>
      <c r="D122" s="326" t="s">
        <v>1</v>
      </c>
      <c r="E122" s="327">
        <v>1</v>
      </c>
      <c r="F122" s="315"/>
      <c r="G122" s="315"/>
      <c r="H122" s="345"/>
      <c r="I122" s="345"/>
      <c r="J122" s="345"/>
      <c r="K122" s="345"/>
      <c r="L122" s="345"/>
      <c r="M122" s="345"/>
      <c r="N122" s="345"/>
    </row>
    <row r="123" spans="1:14" ht="20.100000000000001" customHeight="1">
      <c r="A123" s="512"/>
      <c r="B123" s="520"/>
      <c r="C123" s="327" t="s">
        <v>344</v>
      </c>
      <c r="D123" s="326" t="s">
        <v>1</v>
      </c>
      <c r="E123" s="327">
        <v>1</v>
      </c>
      <c r="F123" s="315"/>
      <c r="G123" s="315"/>
      <c r="H123" s="345"/>
      <c r="I123" s="345"/>
      <c r="J123" s="345"/>
      <c r="K123" s="345"/>
      <c r="L123" s="345"/>
      <c r="M123" s="345"/>
      <c r="N123" s="345"/>
    </row>
    <row r="124" spans="1:14" ht="20.100000000000001" customHeight="1">
      <c r="A124" s="512"/>
      <c r="B124" s="521"/>
      <c r="C124" s="327" t="s">
        <v>345</v>
      </c>
      <c r="D124" s="326" t="s">
        <v>1</v>
      </c>
      <c r="E124" s="327">
        <v>1</v>
      </c>
      <c r="F124" s="315"/>
      <c r="G124" s="315"/>
      <c r="H124" s="345"/>
      <c r="I124" s="345"/>
      <c r="J124" s="345"/>
      <c r="K124" s="345"/>
      <c r="L124" s="345"/>
      <c r="M124" s="345"/>
      <c r="N124" s="345"/>
    </row>
    <row r="125" spans="1:14" ht="20.100000000000001" customHeight="1">
      <c r="A125" s="512"/>
      <c r="B125" s="516" t="s">
        <v>346</v>
      </c>
      <c r="C125" s="324" t="s">
        <v>22</v>
      </c>
      <c r="D125" s="314" t="s">
        <v>1</v>
      </c>
      <c r="E125" s="313">
        <v>1</v>
      </c>
      <c r="F125" s="315"/>
      <c r="G125" s="315"/>
      <c r="H125" s="345"/>
      <c r="I125" s="345"/>
      <c r="J125" s="345"/>
      <c r="K125" s="345"/>
      <c r="L125" s="345"/>
      <c r="M125" s="345"/>
      <c r="N125" s="345"/>
    </row>
    <row r="126" spans="1:14" ht="20.100000000000001" customHeight="1">
      <c r="A126" s="512"/>
      <c r="B126" s="518"/>
      <c r="C126" s="313" t="s">
        <v>23</v>
      </c>
      <c r="D126" s="314" t="s">
        <v>1</v>
      </c>
      <c r="E126" s="313">
        <v>1</v>
      </c>
      <c r="F126" s="316"/>
      <c r="G126" s="316"/>
      <c r="H126" s="345"/>
      <c r="I126" s="345"/>
      <c r="J126" s="345"/>
      <c r="K126" s="345"/>
      <c r="L126" s="345"/>
      <c r="M126" s="345"/>
      <c r="N126" s="345"/>
    </row>
    <row r="127" spans="1:14" ht="20.100000000000001" customHeight="1">
      <c r="A127" s="513"/>
      <c r="B127" s="517"/>
      <c r="C127" s="313" t="s">
        <v>347</v>
      </c>
      <c r="D127" s="314" t="s">
        <v>1</v>
      </c>
      <c r="E127" s="314">
        <v>1</v>
      </c>
      <c r="F127" s="316"/>
      <c r="G127" s="316"/>
      <c r="H127" s="345"/>
      <c r="I127" s="345"/>
      <c r="J127" s="345"/>
      <c r="K127" s="345"/>
      <c r="L127" s="345"/>
      <c r="M127" s="345"/>
      <c r="N127" s="345"/>
    </row>
    <row r="128" spans="1:14" ht="20.100000000000001" customHeight="1">
      <c r="A128" s="511" t="s">
        <v>348</v>
      </c>
      <c r="B128" s="518" t="s">
        <v>349</v>
      </c>
      <c r="C128" s="332" t="s">
        <v>60</v>
      </c>
      <c r="D128" s="314" t="s">
        <v>290</v>
      </c>
      <c r="E128" s="313">
        <v>1</v>
      </c>
      <c r="F128" s="315"/>
      <c r="G128" s="315"/>
      <c r="H128" s="345"/>
      <c r="I128" s="345"/>
      <c r="J128" s="345"/>
      <c r="K128" s="345"/>
      <c r="L128" s="345"/>
      <c r="M128" s="345"/>
      <c r="N128" s="345"/>
    </row>
    <row r="129" spans="1:14" ht="20.100000000000001" customHeight="1">
      <c r="A129" s="512"/>
      <c r="B129" s="518"/>
      <c r="C129" s="522" t="s">
        <v>350</v>
      </c>
      <c r="D129" s="314" t="s">
        <v>295</v>
      </c>
      <c r="E129" s="313">
        <v>1</v>
      </c>
      <c r="F129" s="315"/>
      <c r="G129" s="315"/>
      <c r="H129" s="345"/>
      <c r="I129" s="345"/>
      <c r="J129" s="345"/>
      <c r="K129" s="345"/>
      <c r="L129" s="345"/>
      <c r="M129" s="345"/>
      <c r="N129" s="345"/>
    </row>
    <row r="130" spans="1:14" ht="20.100000000000001" customHeight="1">
      <c r="A130" s="512"/>
      <c r="B130" s="518"/>
      <c r="C130" s="523"/>
      <c r="D130" s="314" t="s">
        <v>1</v>
      </c>
      <c r="E130" s="313">
        <v>1</v>
      </c>
      <c r="F130" s="315"/>
      <c r="G130" s="315"/>
      <c r="H130" s="345"/>
      <c r="I130" s="345"/>
      <c r="J130" s="345"/>
      <c r="K130" s="345"/>
      <c r="L130" s="345"/>
      <c r="M130" s="345"/>
      <c r="N130" s="345"/>
    </row>
    <row r="131" spans="1:14" ht="20.100000000000001" customHeight="1">
      <c r="A131" s="512"/>
      <c r="B131" s="518"/>
      <c r="C131" s="333" t="s">
        <v>351</v>
      </c>
      <c r="D131" s="314" t="s">
        <v>274</v>
      </c>
      <c r="E131" s="313">
        <v>1</v>
      </c>
      <c r="F131" s="329"/>
      <c r="G131" s="329"/>
      <c r="H131" s="345"/>
      <c r="I131" s="345"/>
      <c r="J131" s="345"/>
      <c r="K131" s="345"/>
      <c r="L131" s="345"/>
      <c r="M131" s="345"/>
      <c r="N131" s="345"/>
    </row>
    <row r="132" spans="1:14" ht="20.100000000000001" customHeight="1">
      <c r="A132" s="512"/>
      <c r="B132" s="518"/>
      <c r="C132" s="511" t="s">
        <v>352</v>
      </c>
      <c r="D132" s="314" t="s">
        <v>295</v>
      </c>
      <c r="E132" s="313">
        <v>1</v>
      </c>
      <c r="F132" s="331" t="s">
        <v>301</v>
      </c>
      <c r="G132" s="313">
        <v>1</v>
      </c>
      <c r="H132" s="345"/>
      <c r="I132" s="345"/>
      <c r="J132" s="345"/>
      <c r="K132" s="345"/>
      <c r="L132" s="345"/>
      <c r="M132" s="345"/>
      <c r="N132" s="345"/>
    </row>
    <row r="133" spans="1:14" ht="20.100000000000001" customHeight="1">
      <c r="A133" s="512"/>
      <c r="B133" s="518"/>
      <c r="C133" s="512"/>
      <c r="D133" s="314" t="s">
        <v>1</v>
      </c>
      <c r="E133" s="313">
        <v>1</v>
      </c>
      <c r="F133" s="258"/>
      <c r="G133" s="258"/>
      <c r="H133" s="345"/>
      <c r="I133" s="345"/>
      <c r="J133" s="345"/>
      <c r="K133" s="345"/>
      <c r="L133" s="345"/>
      <c r="M133" s="345"/>
      <c r="N133" s="345"/>
    </row>
    <row r="134" spans="1:14" ht="20.100000000000001" customHeight="1">
      <c r="A134" s="512"/>
      <c r="B134" s="518"/>
      <c r="C134" s="512"/>
      <c r="D134" s="367" t="s">
        <v>290</v>
      </c>
      <c r="E134" s="302">
        <v>1</v>
      </c>
      <c r="F134" s="256"/>
      <c r="G134" s="256"/>
      <c r="H134" s="345"/>
      <c r="I134" s="345"/>
      <c r="J134" s="345"/>
      <c r="K134" s="345"/>
      <c r="L134" s="345"/>
      <c r="M134" s="345"/>
      <c r="N134" s="345"/>
    </row>
    <row r="135" spans="1:14" ht="20.100000000000001" customHeight="1">
      <c r="A135" s="512"/>
      <c r="B135" s="518"/>
      <c r="C135" s="512"/>
      <c r="D135" s="318" t="s">
        <v>307</v>
      </c>
      <c r="E135" s="313">
        <v>1</v>
      </c>
      <c r="F135" s="331"/>
      <c r="G135" s="258"/>
      <c r="H135" s="345"/>
      <c r="I135" s="345"/>
      <c r="J135" s="345"/>
      <c r="K135" s="345"/>
      <c r="L135" s="345"/>
      <c r="M135" s="345"/>
      <c r="N135" s="345"/>
    </row>
    <row r="136" spans="1:14" ht="20.100000000000001" customHeight="1">
      <c r="A136" s="512"/>
      <c r="B136" s="518"/>
      <c r="C136" s="513"/>
      <c r="D136" s="318" t="s">
        <v>286</v>
      </c>
      <c r="E136" s="313">
        <v>1</v>
      </c>
      <c r="F136" s="258"/>
      <c r="G136" s="258"/>
      <c r="H136" s="345"/>
      <c r="I136" s="345"/>
      <c r="J136" s="345"/>
      <c r="K136" s="345"/>
      <c r="L136" s="345"/>
      <c r="M136" s="345"/>
      <c r="N136" s="345"/>
    </row>
    <row r="137" spans="1:14" ht="20.100000000000001" customHeight="1">
      <c r="A137" s="512"/>
      <c r="B137" s="518"/>
      <c r="C137" s="313" t="s">
        <v>353</v>
      </c>
      <c r="D137" s="314" t="s">
        <v>274</v>
      </c>
      <c r="E137" s="313">
        <v>1</v>
      </c>
      <c r="F137" s="334"/>
      <c r="G137" s="329"/>
      <c r="H137" s="345"/>
      <c r="I137" s="345"/>
      <c r="J137" s="345"/>
      <c r="K137" s="345"/>
      <c r="L137" s="345"/>
      <c r="M137" s="345"/>
      <c r="N137" s="345"/>
    </row>
    <row r="138" spans="1:14" ht="20.100000000000001" customHeight="1">
      <c r="A138" s="512"/>
      <c r="B138" s="518"/>
      <c r="C138" s="313" t="s">
        <v>354</v>
      </c>
      <c r="D138" s="314" t="s">
        <v>274</v>
      </c>
      <c r="E138" s="313">
        <v>1</v>
      </c>
      <c r="F138" s="258"/>
      <c r="G138" s="258"/>
      <c r="H138" s="345"/>
      <c r="I138" s="345"/>
      <c r="J138" s="345"/>
      <c r="K138" s="345"/>
      <c r="L138" s="345"/>
      <c r="M138" s="345"/>
      <c r="N138" s="345"/>
    </row>
    <row r="139" spans="1:14" ht="20.100000000000001" customHeight="1">
      <c r="A139" s="512"/>
      <c r="B139" s="518"/>
      <c r="C139" s="313" t="s">
        <v>355</v>
      </c>
      <c r="D139" s="314" t="s">
        <v>274</v>
      </c>
      <c r="E139" s="314">
        <v>1</v>
      </c>
      <c r="F139" s="329"/>
      <c r="G139" s="329"/>
      <c r="H139" s="345"/>
      <c r="I139" s="345"/>
      <c r="J139" s="345"/>
      <c r="K139" s="345"/>
      <c r="L139" s="345"/>
      <c r="M139" s="345"/>
      <c r="N139" s="345"/>
    </row>
    <row r="140" spans="1:14" ht="20.100000000000001" customHeight="1">
      <c r="A140" s="512"/>
      <c r="B140" s="518"/>
      <c r="C140" s="313" t="s">
        <v>115</v>
      </c>
      <c r="D140" s="314" t="s">
        <v>274</v>
      </c>
      <c r="E140" s="313">
        <v>1</v>
      </c>
      <c r="F140" s="329"/>
      <c r="G140" s="329"/>
      <c r="H140" s="345"/>
      <c r="I140" s="345"/>
      <c r="J140" s="345"/>
      <c r="K140" s="345"/>
      <c r="L140" s="345"/>
      <c r="M140" s="345"/>
      <c r="N140" s="345"/>
    </row>
    <row r="141" spans="1:14" ht="20.100000000000001" customHeight="1">
      <c r="A141" s="512"/>
      <c r="B141" s="518"/>
      <c r="C141" s="313" t="s">
        <v>356</v>
      </c>
      <c r="D141" s="314" t="s">
        <v>1</v>
      </c>
      <c r="E141" s="314">
        <v>1</v>
      </c>
      <c r="F141" s="329"/>
      <c r="G141" s="329"/>
      <c r="H141" s="345"/>
      <c r="I141" s="345"/>
      <c r="J141" s="345"/>
      <c r="K141" s="345"/>
      <c r="L141" s="345"/>
      <c r="M141" s="345"/>
      <c r="N141" s="345"/>
    </row>
    <row r="142" spans="1:14" ht="20.100000000000001" customHeight="1">
      <c r="A142" s="512"/>
      <c r="B142" s="518"/>
      <c r="C142" s="511" t="s">
        <v>357</v>
      </c>
      <c r="D142" s="314" t="s">
        <v>1</v>
      </c>
      <c r="E142" s="314">
        <v>1</v>
      </c>
      <c r="F142" s="329"/>
      <c r="G142" s="329"/>
      <c r="H142" s="345"/>
      <c r="I142" s="345"/>
      <c r="J142" s="345"/>
      <c r="K142" s="345"/>
      <c r="L142" s="345"/>
      <c r="M142" s="345"/>
      <c r="N142" s="345"/>
    </row>
    <row r="143" spans="1:14" ht="20.100000000000001" customHeight="1">
      <c r="A143" s="512"/>
      <c r="B143" s="517"/>
      <c r="C143" s="513"/>
      <c r="D143" s="318" t="s">
        <v>286</v>
      </c>
      <c r="E143" s="313">
        <v>1</v>
      </c>
      <c r="F143" s="329"/>
      <c r="G143" s="329"/>
      <c r="H143" s="345"/>
      <c r="I143" s="345"/>
      <c r="J143" s="345"/>
      <c r="K143" s="345"/>
      <c r="L143" s="345"/>
      <c r="M143" s="345"/>
      <c r="N143" s="345"/>
    </row>
    <row r="144" spans="1:14" ht="20.100000000000001" customHeight="1">
      <c r="A144" s="512"/>
      <c r="B144" s="511" t="s">
        <v>358</v>
      </c>
      <c r="C144" s="346" t="s">
        <v>25</v>
      </c>
      <c r="D144" s="367" t="s">
        <v>1</v>
      </c>
      <c r="E144" s="347">
        <v>1</v>
      </c>
      <c r="F144" s="329"/>
      <c r="G144" s="329"/>
      <c r="H144" s="345"/>
      <c r="I144" s="345"/>
      <c r="J144" s="345"/>
      <c r="K144" s="345"/>
      <c r="L144" s="345"/>
      <c r="M144" s="345"/>
      <c r="N144" s="345"/>
    </row>
    <row r="145" spans="1:14" ht="20.100000000000001" customHeight="1">
      <c r="A145" s="512"/>
      <c r="B145" s="512"/>
      <c r="C145" s="313" t="s">
        <v>359</v>
      </c>
      <c r="D145" s="314" t="s">
        <v>1</v>
      </c>
      <c r="E145" s="314">
        <v>1</v>
      </c>
      <c r="F145" s="313"/>
      <c r="G145" s="313"/>
      <c r="H145" s="345"/>
      <c r="I145" s="345"/>
      <c r="J145" s="345"/>
      <c r="K145" s="345"/>
      <c r="L145" s="345"/>
      <c r="M145" s="345"/>
      <c r="N145" s="345"/>
    </row>
    <row r="146" spans="1:14" ht="20.100000000000001" customHeight="1">
      <c r="A146" s="512"/>
      <c r="B146" s="512"/>
      <c r="C146" s="511" t="s">
        <v>360</v>
      </c>
      <c r="D146" s="314" t="s">
        <v>295</v>
      </c>
      <c r="E146" s="313">
        <v>1</v>
      </c>
      <c r="F146" s="313"/>
      <c r="G146" s="313"/>
      <c r="H146" s="345"/>
      <c r="I146" s="345"/>
      <c r="J146" s="345"/>
      <c r="K146" s="345"/>
      <c r="L146" s="345"/>
      <c r="M146" s="345"/>
      <c r="N146" s="345"/>
    </row>
    <row r="147" spans="1:14" ht="20.100000000000001" customHeight="1">
      <c r="A147" s="512"/>
      <c r="B147" s="512"/>
      <c r="C147" s="513"/>
      <c r="D147" s="314" t="s">
        <v>274</v>
      </c>
      <c r="E147" s="313">
        <v>1</v>
      </c>
      <c r="F147" s="329"/>
      <c r="G147" s="329"/>
      <c r="H147" s="345"/>
      <c r="I147" s="345"/>
      <c r="J147" s="345"/>
      <c r="K147" s="345"/>
      <c r="L147" s="345"/>
      <c r="M147" s="345"/>
      <c r="N147" s="345"/>
    </row>
    <row r="148" spans="1:14" ht="20.100000000000001" customHeight="1">
      <c r="A148" s="512"/>
      <c r="B148" s="512"/>
      <c r="C148" s="511" t="s">
        <v>361</v>
      </c>
      <c r="D148" s="314" t="s">
        <v>274</v>
      </c>
      <c r="E148" s="313">
        <v>1</v>
      </c>
      <c r="F148" s="329"/>
      <c r="G148" s="329"/>
      <c r="H148" s="345"/>
      <c r="I148" s="345"/>
      <c r="J148" s="345"/>
      <c r="K148" s="345"/>
      <c r="L148" s="345"/>
      <c r="M148" s="345"/>
      <c r="N148" s="345"/>
    </row>
    <row r="149" spans="1:14" ht="20.100000000000001" customHeight="1">
      <c r="A149" s="512"/>
      <c r="B149" s="512"/>
      <c r="C149" s="513"/>
      <c r="D149" s="318" t="s">
        <v>286</v>
      </c>
      <c r="E149" s="313">
        <v>1</v>
      </c>
      <c r="F149" s="329"/>
      <c r="G149" s="329"/>
      <c r="H149" s="345"/>
      <c r="I149" s="345"/>
      <c r="J149" s="345"/>
      <c r="K149" s="345"/>
      <c r="L149" s="345"/>
      <c r="M149" s="345"/>
      <c r="N149" s="345"/>
    </row>
    <row r="150" spans="1:14" ht="20.100000000000001" customHeight="1">
      <c r="A150" s="512"/>
      <c r="B150" s="513"/>
      <c r="C150" s="313" t="s">
        <v>362</v>
      </c>
      <c r="D150" s="314" t="s">
        <v>1</v>
      </c>
      <c r="E150" s="313">
        <v>1</v>
      </c>
      <c r="F150" s="329"/>
      <c r="G150" s="329"/>
      <c r="H150" s="345"/>
      <c r="I150" s="345"/>
      <c r="J150" s="345"/>
      <c r="K150" s="345"/>
      <c r="L150" s="345"/>
      <c r="M150" s="345"/>
      <c r="N150" s="345"/>
    </row>
    <row r="151" spans="1:14" ht="20.100000000000001" customHeight="1">
      <c r="A151" s="512"/>
      <c r="B151" s="516" t="s">
        <v>363</v>
      </c>
      <c r="C151" s="319" t="s">
        <v>364</v>
      </c>
      <c r="D151" s="314" t="s">
        <v>1</v>
      </c>
      <c r="E151" s="313">
        <v>1</v>
      </c>
      <c r="F151" s="329"/>
      <c r="G151" s="329"/>
      <c r="H151" s="345"/>
      <c r="I151" s="345"/>
      <c r="J151" s="345"/>
      <c r="K151" s="345"/>
      <c r="L151" s="345"/>
      <c r="M151" s="345"/>
      <c r="N151" s="345"/>
    </row>
    <row r="152" spans="1:14" ht="20.100000000000001" customHeight="1">
      <c r="A152" s="512"/>
      <c r="B152" s="518"/>
      <c r="C152" s="313" t="s">
        <v>365</v>
      </c>
      <c r="D152" s="314" t="s">
        <v>274</v>
      </c>
      <c r="E152" s="313">
        <v>1</v>
      </c>
      <c r="F152" s="329"/>
      <c r="G152" s="329"/>
      <c r="H152" s="345"/>
      <c r="I152" s="345"/>
      <c r="J152" s="345"/>
      <c r="K152" s="345"/>
      <c r="L152" s="345"/>
      <c r="M152" s="345"/>
      <c r="N152" s="345"/>
    </row>
    <row r="153" spans="1:14" ht="20.100000000000001" customHeight="1">
      <c r="A153" s="512"/>
      <c r="B153" s="518"/>
      <c r="C153" s="511" t="s">
        <v>28</v>
      </c>
      <c r="D153" s="314" t="s">
        <v>1</v>
      </c>
      <c r="E153" s="314">
        <v>1</v>
      </c>
      <c r="F153" s="329"/>
      <c r="G153" s="329"/>
      <c r="H153" s="345"/>
      <c r="I153" s="345"/>
      <c r="J153" s="345"/>
      <c r="K153" s="345"/>
      <c r="L153" s="345"/>
      <c r="M153" s="345"/>
      <c r="N153" s="345"/>
    </row>
    <row r="154" spans="1:14" ht="20.100000000000001" customHeight="1">
      <c r="A154" s="512"/>
      <c r="B154" s="517"/>
      <c r="C154" s="513"/>
      <c r="D154" s="318" t="s">
        <v>286</v>
      </c>
      <c r="E154" s="313">
        <v>1</v>
      </c>
      <c r="F154" s="329"/>
      <c r="G154" s="329"/>
      <c r="H154" s="345"/>
      <c r="I154" s="345"/>
      <c r="J154" s="345"/>
      <c r="K154" s="345"/>
      <c r="L154" s="345"/>
      <c r="M154" s="345"/>
      <c r="N154" s="345"/>
    </row>
    <row r="155" spans="1:14" ht="20.100000000000001" customHeight="1">
      <c r="A155" s="512"/>
      <c r="B155" s="516" t="s">
        <v>366</v>
      </c>
      <c r="C155" s="324" t="s">
        <v>367</v>
      </c>
      <c r="D155" s="314" t="s">
        <v>1</v>
      </c>
      <c r="E155" s="313">
        <v>1</v>
      </c>
      <c r="F155" s="329"/>
      <c r="G155" s="329"/>
      <c r="H155" s="345"/>
      <c r="I155" s="345"/>
      <c r="J155" s="345"/>
      <c r="K155" s="345"/>
      <c r="L155" s="345"/>
      <c r="M155" s="345"/>
      <c r="N155" s="345"/>
    </row>
    <row r="156" spans="1:14" ht="20.100000000000001" customHeight="1">
      <c r="A156" s="512"/>
      <c r="B156" s="518"/>
      <c r="C156" s="313" t="s">
        <v>368</v>
      </c>
      <c r="D156" s="314" t="s">
        <v>1</v>
      </c>
      <c r="E156" s="313">
        <v>1</v>
      </c>
      <c r="F156" s="329"/>
      <c r="G156" s="329"/>
      <c r="H156" s="345"/>
      <c r="I156" s="345"/>
      <c r="J156" s="345"/>
      <c r="K156" s="345"/>
      <c r="L156" s="345"/>
      <c r="M156" s="345"/>
      <c r="N156" s="345"/>
    </row>
    <row r="157" spans="1:14" ht="20.100000000000001" customHeight="1">
      <c r="A157" s="512"/>
      <c r="B157" s="518"/>
      <c r="C157" s="348" t="s">
        <v>369</v>
      </c>
      <c r="D157" s="314" t="s">
        <v>274</v>
      </c>
      <c r="E157" s="314">
        <v>1</v>
      </c>
      <c r="F157" s="329"/>
      <c r="G157" s="329"/>
      <c r="H157" s="345"/>
      <c r="I157" s="345"/>
      <c r="J157" s="345"/>
      <c r="K157" s="345"/>
      <c r="L157" s="345"/>
      <c r="M157" s="345"/>
      <c r="N157" s="345"/>
    </row>
    <row r="158" spans="1:14" ht="20.100000000000001" customHeight="1">
      <c r="A158" s="512"/>
      <c r="B158" s="518"/>
      <c r="C158" s="313" t="s">
        <v>370</v>
      </c>
      <c r="D158" s="314" t="s">
        <v>1</v>
      </c>
      <c r="E158" s="314">
        <v>1</v>
      </c>
      <c r="F158" s="329"/>
      <c r="G158" s="329"/>
      <c r="H158" s="345"/>
      <c r="I158" s="345"/>
      <c r="J158" s="345"/>
      <c r="K158" s="345"/>
      <c r="L158" s="345"/>
      <c r="M158" s="345"/>
      <c r="N158" s="345"/>
    </row>
    <row r="159" spans="1:14" ht="20.100000000000001" customHeight="1">
      <c r="A159" s="512"/>
      <c r="B159" s="517"/>
      <c r="C159" s="313" t="s">
        <v>370</v>
      </c>
      <c r="D159" s="314" t="s">
        <v>1</v>
      </c>
      <c r="E159" s="314">
        <v>1</v>
      </c>
      <c r="F159" s="329"/>
      <c r="G159" s="329"/>
      <c r="H159" s="345"/>
      <c r="I159" s="345"/>
      <c r="J159" s="345"/>
      <c r="K159" s="345"/>
      <c r="L159" s="345"/>
      <c r="M159" s="345"/>
      <c r="N159" s="345"/>
    </row>
    <row r="160" spans="1:14" ht="20.100000000000001" customHeight="1">
      <c r="A160" s="512"/>
      <c r="B160" s="313" t="s">
        <v>371</v>
      </c>
      <c r="C160" s="313" t="s">
        <v>372</v>
      </c>
      <c r="D160" s="314" t="s">
        <v>1</v>
      </c>
      <c r="E160" s="314">
        <v>1</v>
      </c>
      <c r="F160" s="329"/>
      <c r="G160" s="313"/>
      <c r="H160" s="345"/>
      <c r="I160" s="345"/>
      <c r="J160" s="345"/>
      <c r="K160" s="345"/>
      <c r="L160" s="345"/>
      <c r="M160" s="345"/>
      <c r="N160" s="345"/>
    </row>
    <row r="161" spans="1:14" ht="20.100000000000001" customHeight="1">
      <c r="A161" s="512"/>
      <c r="B161" s="516" t="s">
        <v>373</v>
      </c>
      <c r="C161" s="346" t="s">
        <v>374</v>
      </c>
      <c r="D161" s="367" t="s">
        <v>1</v>
      </c>
      <c r="E161" s="347">
        <v>1</v>
      </c>
      <c r="F161" s="374"/>
      <c r="G161" s="347"/>
      <c r="H161" s="345"/>
      <c r="I161" s="345"/>
      <c r="J161" s="345"/>
      <c r="K161" s="345"/>
      <c r="L161" s="345"/>
      <c r="M161" s="345"/>
      <c r="N161" s="345"/>
    </row>
    <row r="162" spans="1:14" ht="20.100000000000001" customHeight="1">
      <c r="A162" s="512"/>
      <c r="B162" s="518"/>
      <c r="C162" s="511" t="s">
        <v>375</v>
      </c>
      <c r="D162" s="314" t="s">
        <v>295</v>
      </c>
      <c r="E162" s="327">
        <v>2</v>
      </c>
      <c r="F162" s="329"/>
      <c r="G162" s="313"/>
      <c r="H162" s="345"/>
      <c r="I162" s="345"/>
      <c r="J162" s="345"/>
      <c r="K162" s="345"/>
      <c r="L162" s="345"/>
      <c r="M162" s="345"/>
      <c r="N162" s="345"/>
    </row>
    <row r="163" spans="1:14" ht="20.100000000000001" customHeight="1">
      <c r="A163" s="512"/>
      <c r="B163" s="518"/>
      <c r="C163" s="512"/>
      <c r="D163" s="314" t="s">
        <v>274</v>
      </c>
      <c r="E163" s="313">
        <v>1</v>
      </c>
      <c r="F163" s="329"/>
      <c r="G163" s="313"/>
      <c r="H163" s="345"/>
      <c r="I163" s="345"/>
      <c r="J163" s="345"/>
      <c r="K163" s="345"/>
      <c r="L163" s="345"/>
      <c r="M163" s="345"/>
      <c r="N163" s="345"/>
    </row>
    <row r="164" spans="1:14" ht="20.100000000000001" customHeight="1">
      <c r="A164" s="512"/>
      <c r="B164" s="518"/>
      <c r="C164" s="513"/>
      <c r="D164" s="314" t="s">
        <v>290</v>
      </c>
      <c r="E164" s="313">
        <v>1</v>
      </c>
      <c r="F164" s="329"/>
      <c r="G164" s="313"/>
      <c r="H164" s="345"/>
      <c r="I164" s="345"/>
      <c r="J164" s="345"/>
      <c r="K164" s="345"/>
      <c r="L164" s="345"/>
      <c r="M164" s="345"/>
      <c r="N164" s="345"/>
    </row>
    <row r="165" spans="1:14" ht="20.100000000000001" customHeight="1">
      <c r="A165" s="512"/>
      <c r="B165" s="517"/>
      <c r="C165" s="313" t="s">
        <v>376</v>
      </c>
      <c r="D165" s="314" t="s">
        <v>1</v>
      </c>
      <c r="E165" s="314">
        <v>1</v>
      </c>
      <c r="F165" s="329"/>
      <c r="G165" s="313"/>
      <c r="H165" s="345"/>
      <c r="I165" s="345"/>
      <c r="J165" s="345"/>
      <c r="K165" s="345"/>
      <c r="L165" s="345"/>
      <c r="M165" s="345"/>
      <c r="N165" s="345"/>
    </row>
    <row r="166" spans="1:14" ht="20.100000000000001" customHeight="1">
      <c r="A166" s="512"/>
      <c r="B166" s="511" t="s">
        <v>377</v>
      </c>
      <c r="C166" s="509" t="s">
        <v>26</v>
      </c>
      <c r="D166" s="314" t="s">
        <v>295</v>
      </c>
      <c r="E166" s="313">
        <v>1</v>
      </c>
      <c r="F166" s="329"/>
      <c r="G166" s="313"/>
      <c r="H166" s="345"/>
      <c r="I166" s="345"/>
      <c r="J166" s="345"/>
      <c r="K166" s="345"/>
      <c r="L166" s="345"/>
      <c r="M166" s="345"/>
      <c r="N166" s="345"/>
    </row>
    <row r="167" spans="1:14" ht="20.100000000000001" customHeight="1">
      <c r="A167" s="512"/>
      <c r="B167" s="512"/>
      <c r="C167" s="510"/>
      <c r="D167" s="314" t="s">
        <v>1</v>
      </c>
      <c r="E167" s="313">
        <v>1</v>
      </c>
      <c r="F167" s="329"/>
      <c r="G167" s="313"/>
      <c r="H167" s="345"/>
      <c r="I167" s="345"/>
      <c r="J167" s="345"/>
      <c r="K167" s="345"/>
      <c r="L167" s="345"/>
      <c r="M167" s="345"/>
      <c r="N167" s="345"/>
    </row>
    <row r="168" spans="1:14" ht="20.100000000000001" customHeight="1">
      <c r="A168" s="512"/>
      <c r="B168" s="512"/>
      <c r="C168" s="313" t="s">
        <v>378</v>
      </c>
      <c r="D168" s="314" t="s">
        <v>274</v>
      </c>
      <c r="E168" s="313">
        <v>1</v>
      </c>
      <c r="F168" s="329"/>
      <c r="G168" s="313"/>
      <c r="H168" s="345"/>
      <c r="I168" s="345"/>
      <c r="J168" s="345"/>
      <c r="K168" s="345"/>
      <c r="L168" s="345"/>
      <c r="M168" s="345"/>
      <c r="N168" s="345"/>
    </row>
    <row r="169" spans="1:14" ht="20.100000000000001" customHeight="1">
      <c r="A169" s="512"/>
      <c r="B169" s="512"/>
      <c r="C169" s="313" t="s">
        <v>379</v>
      </c>
      <c r="D169" s="326" t="s">
        <v>290</v>
      </c>
      <c r="E169" s="314">
        <v>1</v>
      </c>
      <c r="F169" s="329"/>
      <c r="G169" s="313"/>
      <c r="H169" s="345"/>
      <c r="I169" s="345"/>
      <c r="J169" s="345"/>
      <c r="K169" s="345"/>
      <c r="L169" s="345"/>
      <c r="M169" s="345"/>
      <c r="N169" s="345"/>
    </row>
    <row r="170" spans="1:14" ht="20.100000000000001" customHeight="1">
      <c r="A170" s="513"/>
      <c r="B170" s="513"/>
      <c r="C170" s="313" t="s">
        <v>380</v>
      </c>
      <c r="D170" s="314" t="s">
        <v>1</v>
      </c>
      <c r="E170" s="314">
        <v>1</v>
      </c>
      <c r="F170" s="329"/>
      <c r="G170" s="313"/>
      <c r="H170" s="345"/>
      <c r="I170" s="345"/>
      <c r="J170" s="345"/>
      <c r="K170" s="345"/>
      <c r="L170" s="345"/>
      <c r="M170" s="345"/>
      <c r="N170" s="345"/>
    </row>
    <row r="171" spans="1:14" ht="20.100000000000001" customHeight="1">
      <c r="A171" s="511" t="s">
        <v>381</v>
      </c>
      <c r="B171" s="511" t="s">
        <v>382</v>
      </c>
      <c r="C171" s="514" t="s">
        <v>383</v>
      </c>
      <c r="D171" s="314" t="s">
        <v>295</v>
      </c>
      <c r="E171" s="313">
        <v>1</v>
      </c>
      <c r="F171" s="329"/>
      <c r="G171" s="313"/>
      <c r="H171" s="345"/>
      <c r="I171" s="345"/>
      <c r="J171" s="345"/>
      <c r="K171" s="345"/>
      <c r="L171" s="345"/>
      <c r="M171" s="345"/>
      <c r="N171" s="345"/>
    </row>
    <row r="172" spans="1:14" ht="20.100000000000001" customHeight="1">
      <c r="A172" s="512"/>
      <c r="B172" s="512"/>
      <c r="C172" s="515"/>
      <c r="D172" s="314" t="s">
        <v>274</v>
      </c>
      <c r="E172" s="313">
        <v>1</v>
      </c>
      <c r="F172" s="334"/>
      <c r="G172" s="313"/>
      <c r="H172" s="345"/>
      <c r="I172" s="345"/>
      <c r="J172" s="345"/>
      <c r="K172" s="345"/>
      <c r="L172" s="345"/>
      <c r="M172" s="345"/>
      <c r="N172" s="345"/>
    </row>
    <row r="173" spans="1:14" ht="20.100000000000001" customHeight="1">
      <c r="A173" s="512"/>
      <c r="B173" s="512"/>
      <c r="C173" s="511" t="s">
        <v>56</v>
      </c>
      <c r="D173" s="314" t="s">
        <v>295</v>
      </c>
      <c r="E173" s="313">
        <v>1</v>
      </c>
      <c r="F173" s="299"/>
      <c r="G173" s="299"/>
      <c r="H173" s="345"/>
      <c r="I173" s="345"/>
      <c r="J173" s="345"/>
      <c r="K173" s="345"/>
      <c r="L173" s="345"/>
      <c r="M173" s="345"/>
      <c r="N173" s="345"/>
    </row>
    <row r="174" spans="1:14" ht="20.100000000000001" customHeight="1">
      <c r="A174" s="512"/>
      <c r="B174" s="512"/>
      <c r="C174" s="512"/>
      <c r="D174" s="314" t="s">
        <v>1</v>
      </c>
      <c r="E174" s="313">
        <v>1</v>
      </c>
      <c r="F174" s="329"/>
      <c r="G174" s="313"/>
      <c r="H174" s="345"/>
      <c r="I174" s="345"/>
      <c r="J174" s="345"/>
      <c r="K174" s="345"/>
      <c r="L174" s="345"/>
      <c r="M174" s="345"/>
      <c r="N174" s="345"/>
    </row>
    <row r="175" spans="1:14" ht="20.100000000000001" customHeight="1">
      <c r="A175" s="512"/>
      <c r="B175" s="512"/>
      <c r="C175" s="512"/>
      <c r="D175" s="314" t="s">
        <v>290</v>
      </c>
      <c r="E175" s="347">
        <v>1</v>
      </c>
      <c r="F175" s="329"/>
      <c r="G175" s="313"/>
      <c r="H175" s="345"/>
      <c r="I175" s="345"/>
      <c r="J175" s="345"/>
      <c r="K175" s="345"/>
      <c r="L175" s="345"/>
      <c r="M175" s="345"/>
      <c r="N175" s="345"/>
    </row>
    <row r="176" spans="1:14" ht="20.100000000000001" customHeight="1">
      <c r="A176" s="512"/>
      <c r="B176" s="512"/>
      <c r="C176" s="513"/>
      <c r="D176" s="318" t="s">
        <v>286</v>
      </c>
      <c r="E176" s="313">
        <v>1</v>
      </c>
      <c r="F176" s="329"/>
      <c r="G176" s="313"/>
      <c r="H176" s="345"/>
      <c r="I176" s="345"/>
      <c r="J176" s="345"/>
      <c r="K176" s="345"/>
      <c r="L176" s="345"/>
      <c r="M176" s="345"/>
      <c r="N176" s="345"/>
    </row>
    <row r="177" spans="1:14" ht="20.100000000000001" customHeight="1">
      <c r="A177" s="512"/>
      <c r="B177" s="512"/>
      <c r="C177" s="313" t="s">
        <v>384</v>
      </c>
      <c r="D177" s="314" t="s">
        <v>1</v>
      </c>
      <c r="E177" s="313">
        <v>1</v>
      </c>
      <c r="F177" s="329"/>
      <c r="G177" s="313"/>
      <c r="H177" s="345"/>
      <c r="I177" s="345"/>
      <c r="J177" s="345"/>
      <c r="K177" s="345"/>
      <c r="L177" s="345"/>
      <c r="M177" s="345"/>
      <c r="N177" s="345"/>
    </row>
    <row r="178" spans="1:14" ht="20.100000000000001" customHeight="1">
      <c r="A178" s="512"/>
      <c r="B178" s="513"/>
      <c r="C178" s="313" t="s">
        <v>385</v>
      </c>
      <c r="D178" s="314" t="s">
        <v>1</v>
      </c>
      <c r="E178" s="314">
        <v>1</v>
      </c>
      <c r="F178" s="329"/>
      <c r="G178" s="313"/>
      <c r="H178" s="345"/>
      <c r="I178" s="345"/>
      <c r="J178" s="345"/>
      <c r="K178" s="345"/>
      <c r="L178" s="345"/>
      <c r="M178" s="345"/>
      <c r="N178" s="345"/>
    </row>
    <row r="179" spans="1:14" ht="20.100000000000001" customHeight="1">
      <c r="A179" s="512"/>
      <c r="B179" s="375" t="s">
        <v>386</v>
      </c>
      <c r="C179" s="327" t="s">
        <v>387</v>
      </c>
      <c r="D179" s="326" t="s">
        <v>274</v>
      </c>
      <c r="E179" s="326">
        <v>1</v>
      </c>
      <c r="F179" s="329"/>
      <c r="G179" s="313"/>
      <c r="H179" s="345"/>
      <c r="I179" s="345"/>
      <c r="J179" s="345"/>
      <c r="K179" s="345"/>
      <c r="L179" s="345"/>
      <c r="M179" s="345"/>
      <c r="N179" s="345"/>
    </row>
    <row r="180" spans="1:14" ht="20.100000000000001" customHeight="1">
      <c r="A180" s="512"/>
      <c r="B180" s="367" t="s">
        <v>388</v>
      </c>
      <c r="C180" s="313" t="s">
        <v>389</v>
      </c>
      <c r="D180" s="314" t="s">
        <v>1</v>
      </c>
      <c r="E180" s="314">
        <v>1</v>
      </c>
      <c r="F180" s="329"/>
      <c r="G180" s="313"/>
      <c r="H180" s="345"/>
      <c r="I180" s="345"/>
      <c r="J180" s="345"/>
      <c r="K180" s="345"/>
      <c r="L180" s="345"/>
      <c r="M180" s="345"/>
      <c r="N180" s="345"/>
    </row>
    <row r="181" spans="1:14" ht="20.100000000000001" customHeight="1">
      <c r="A181" s="512"/>
      <c r="B181" s="516" t="s">
        <v>390</v>
      </c>
      <c r="C181" s="313" t="s">
        <v>391</v>
      </c>
      <c r="D181" s="314" t="s">
        <v>1</v>
      </c>
      <c r="E181" s="314">
        <v>1</v>
      </c>
      <c r="F181" s="329"/>
      <c r="G181" s="313"/>
      <c r="H181" s="345"/>
      <c r="I181" s="345"/>
      <c r="J181" s="345"/>
      <c r="K181" s="345"/>
      <c r="L181" s="345"/>
      <c r="M181" s="345"/>
      <c r="N181" s="345"/>
    </row>
    <row r="182" spans="1:14" ht="20.100000000000001" customHeight="1">
      <c r="A182" s="512"/>
      <c r="B182" s="517"/>
      <c r="C182" s="313" t="s">
        <v>392</v>
      </c>
      <c r="D182" s="314" t="s">
        <v>290</v>
      </c>
      <c r="E182" s="314">
        <v>1</v>
      </c>
      <c r="F182" s="329"/>
      <c r="G182" s="313"/>
      <c r="H182" s="345"/>
      <c r="I182" s="345"/>
      <c r="J182" s="345"/>
      <c r="K182" s="345"/>
      <c r="L182" s="345"/>
      <c r="M182" s="345"/>
      <c r="N182" s="345"/>
    </row>
    <row r="183" spans="1:14" ht="20.100000000000001" customHeight="1">
      <c r="A183" s="512"/>
      <c r="B183" s="516" t="s">
        <v>393</v>
      </c>
      <c r="C183" s="324" t="s">
        <v>394</v>
      </c>
      <c r="D183" s="314" t="s">
        <v>274</v>
      </c>
      <c r="E183" s="314">
        <v>1</v>
      </c>
      <c r="F183" s="329"/>
      <c r="G183" s="313"/>
      <c r="H183" s="345"/>
      <c r="I183" s="345"/>
      <c r="J183" s="345"/>
      <c r="K183" s="345"/>
      <c r="L183" s="345"/>
      <c r="M183" s="345"/>
      <c r="N183" s="345"/>
    </row>
    <row r="184" spans="1:14" ht="20.100000000000001" customHeight="1">
      <c r="A184" s="512"/>
      <c r="B184" s="518"/>
      <c r="C184" s="313" t="s">
        <v>395</v>
      </c>
      <c r="D184" s="314" t="s">
        <v>290</v>
      </c>
      <c r="E184" s="314">
        <v>1</v>
      </c>
      <c r="F184" s="329"/>
      <c r="G184" s="313"/>
      <c r="H184" s="345"/>
      <c r="I184" s="345"/>
      <c r="J184" s="345"/>
      <c r="K184" s="345"/>
      <c r="L184" s="345"/>
      <c r="M184" s="345"/>
      <c r="N184" s="345"/>
    </row>
    <row r="185" spans="1:14" ht="20.100000000000001" customHeight="1">
      <c r="A185" s="512"/>
      <c r="B185" s="517"/>
      <c r="C185" s="313" t="s">
        <v>396</v>
      </c>
      <c r="D185" s="314" t="s">
        <v>274</v>
      </c>
      <c r="E185" s="314">
        <v>1</v>
      </c>
      <c r="F185" s="329"/>
      <c r="G185" s="313"/>
      <c r="H185" s="345"/>
      <c r="I185" s="345"/>
      <c r="J185" s="345"/>
      <c r="K185" s="345"/>
      <c r="L185" s="345"/>
      <c r="M185" s="345"/>
      <c r="N185" s="345"/>
    </row>
    <row r="186" spans="1:14" ht="20.100000000000001" customHeight="1">
      <c r="A186" s="512"/>
      <c r="B186" s="516" t="s">
        <v>397</v>
      </c>
      <c r="C186" s="324" t="s">
        <v>29</v>
      </c>
      <c r="D186" s="314" t="s">
        <v>1</v>
      </c>
      <c r="E186" s="313">
        <v>1</v>
      </c>
      <c r="F186" s="329"/>
      <c r="G186" s="313"/>
      <c r="H186" s="345"/>
      <c r="I186" s="345"/>
      <c r="J186" s="345"/>
      <c r="K186" s="345"/>
      <c r="L186" s="345"/>
      <c r="M186" s="345"/>
      <c r="N186" s="345"/>
    </row>
    <row r="187" spans="1:14" ht="20.100000000000001" customHeight="1">
      <c r="A187" s="512"/>
      <c r="B187" s="518"/>
      <c r="C187" s="511" t="s">
        <v>30</v>
      </c>
      <c r="D187" s="314" t="s">
        <v>295</v>
      </c>
      <c r="E187" s="313">
        <v>1</v>
      </c>
      <c r="F187" s="329"/>
      <c r="G187" s="313"/>
      <c r="H187" s="345"/>
      <c r="I187" s="345"/>
      <c r="J187" s="345"/>
      <c r="K187" s="345"/>
      <c r="L187" s="345"/>
      <c r="M187" s="345"/>
      <c r="N187" s="345"/>
    </row>
    <row r="188" spans="1:14" ht="20.100000000000001" customHeight="1">
      <c r="A188" s="512"/>
      <c r="B188" s="518"/>
      <c r="C188" s="512"/>
      <c r="D188" s="314" t="s">
        <v>1</v>
      </c>
      <c r="E188" s="314">
        <v>1</v>
      </c>
      <c r="F188" s="329"/>
      <c r="G188" s="313"/>
      <c r="H188" s="345"/>
      <c r="I188" s="345"/>
      <c r="J188" s="345"/>
      <c r="K188" s="345"/>
      <c r="L188" s="345"/>
      <c r="M188" s="345"/>
      <c r="N188" s="345"/>
    </row>
    <row r="189" spans="1:14" ht="20.100000000000001" customHeight="1">
      <c r="A189" s="512"/>
      <c r="B189" s="517"/>
      <c r="C189" s="513"/>
      <c r="D189" s="314" t="s">
        <v>290</v>
      </c>
      <c r="E189" s="314">
        <v>1</v>
      </c>
      <c r="F189" s="329"/>
      <c r="G189" s="313"/>
      <c r="H189" s="345"/>
      <c r="I189" s="345"/>
      <c r="J189" s="345"/>
      <c r="K189" s="345"/>
      <c r="L189" s="345"/>
      <c r="M189" s="345"/>
      <c r="N189" s="345"/>
    </row>
    <row r="190" spans="1:14" ht="20.100000000000001" customHeight="1">
      <c r="A190" s="512"/>
      <c r="B190" s="511" t="s">
        <v>398</v>
      </c>
      <c r="C190" s="509" t="s">
        <v>399</v>
      </c>
      <c r="D190" s="314" t="s">
        <v>295</v>
      </c>
      <c r="E190" s="313">
        <v>1</v>
      </c>
      <c r="F190" s="329"/>
      <c r="G190" s="313"/>
      <c r="H190" s="345"/>
      <c r="I190" s="345"/>
      <c r="J190" s="345"/>
      <c r="K190" s="345"/>
      <c r="L190" s="345"/>
      <c r="M190" s="345"/>
      <c r="N190" s="345"/>
    </row>
    <row r="191" spans="1:14" ht="20.100000000000001" customHeight="1">
      <c r="A191" s="512"/>
      <c r="B191" s="512"/>
      <c r="C191" s="510"/>
      <c r="D191" s="314" t="s">
        <v>1</v>
      </c>
      <c r="E191" s="313">
        <v>2</v>
      </c>
      <c r="F191" s="329"/>
      <c r="G191" s="313"/>
      <c r="H191" s="345"/>
      <c r="I191" s="345"/>
      <c r="J191" s="345"/>
      <c r="K191" s="345"/>
      <c r="L191" s="345"/>
      <c r="M191" s="345"/>
      <c r="N191" s="345"/>
    </row>
    <row r="192" spans="1:14" ht="20.100000000000001" customHeight="1">
      <c r="A192" s="512"/>
      <c r="B192" s="512"/>
      <c r="C192" s="511" t="s">
        <v>400</v>
      </c>
      <c r="D192" s="314" t="s">
        <v>274</v>
      </c>
      <c r="E192" s="313">
        <v>3</v>
      </c>
      <c r="F192" s="329"/>
      <c r="G192" s="313"/>
      <c r="H192" s="345"/>
      <c r="I192" s="345"/>
      <c r="J192" s="345"/>
      <c r="K192" s="345"/>
      <c r="L192" s="345"/>
      <c r="M192" s="345"/>
      <c r="N192" s="345"/>
    </row>
    <row r="193" spans="1:14" ht="20.100000000000001" customHeight="1">
      <c r="A193" s="512"/>
      <c r="B193" s="512"/>
      <c r="C193" s="512"/>
      <c r="D193" s="318" t="s">
        <v>307</v>
      </c>
      <c r="E193" s="313">
        <v>1</v>
      </c>
      <c r="F193" s="329"/>
      <c r="G193" s="313"/>
      <c r="H193" s="345"/>
      <c r="I193" s="345"/>
      <c r="J193" s="345"/>
      <c r="K193" s="345"/>
      <c r="L193" s="345"/>
      <c r="M193" s="345"/>
      <c r="N193" s="345"/>
    </row>
    <row r="194" spans="1:14" ht="20.100000000000001" customHeight="1">
      <c r="A194" s="512"/>
      <c r="B194" s="512"/>
      <c r="C194" s="513"/>
      <c r="D194" s="318" t="s">
        <v>286</v>
      </c>
      <c r="E194" s="313">
        <v>1</v>
      </c>
      <c r="F194" s="329"/>
      <c r="G194" s="313"/>
      <c r="H194" s="345"/>
      <c r="I194" s="345"/>
      <c r="J194" s="345"/>
      <c r="K194" s="345"/>
      <c r="L194" s="345"/>
      <c r="M194" s="345"/>
      <c r="N194" s="345"/>
    </row>
    <row r="195" spans="1:14" ht="20.100000000000001" customHeight="1">
      <c r="A195" s="512"/>
      <c r="B195" s="512"/>
      <c r="C195" s="511" t="s">
        <v>401</v>
      </c>
      <c r="D195" s="314" t="s">
        <v>295</v>
      </c>
      <c r="E195" s="313">
        <v>1</v>
      </c>
      <c r="F195" s="329"/>
      <c r="G195" s="313"/>
      <c r="H195" s="345"/>
      <c r="I195" s="345"/>
      <c r="J195" s="345"/>
      <c r="K195" s="345"/>
      <c r="L195" s="345"/>
      <c r="M195" s="345"/>
      <c r="N195" s="345"/>
    </row>
    <row r="196" spans="1:14" ht="20.100000000000001" customHeight="1">
      <c r="A196" s="512"/>
      <c r="B196" s="512"/>
      <c r="C196" s="512"/>
      <c r="D196" s="314" t="s">
        <v>274</v>
      </c>
      <c r="E196" s="313">
        <v>2</v>
      </c>
      <c r="F196" s="329"/>
      <c r="G196" s="313"/>
      <c r="H196" s="345"/>
      <c r="I196" s="345"/>
      <c r="J196" s="345"/>
      <c r="K196" s="345"/>
      <c r="L196" s="345"/>
      <c r="M196" s="345"/>
      <c r="N196" s="345"/>
    </row>
    <row r="197" spans="1:14" ht="20.100000000000001" customHeight="1">
      <c r="A197" s="513"/>
      <c r="B197" s="513"/>
      <c r="C197" s="313" t="s">
        <v>402</v>
      </c>
      <c r="D197" s="314" t="s">
        <v>1</v>
      </c>
      <c r="E197" s="314">
        <v>1</v>
      </c>
      <c r="F197" s="299"/>
      <c r="G197" s="299"/>
      <c r="H197" s="345"/>
      <c r="I197" s="345"/>
      <c r="J197" s="345"/>
      <c r="K197" s="345"/>
      <c r="L197" s="345"/>
      <c r="M197" s="345"/>
      <c r="N197" s="345"/>
    </row>
    <row r="198" spans="1:14" ht="20.100000000000001" customHeight="1">
      <c r="A198" s="341" t="s">
        <v>279</v>
      </c>
      <c r="B198" s="331"/>
      <c r="C198" s="331"/>
      <c r="D198" s="342" t="s">
        <v>31</v>
      </c>
      <c r="E198" s="376">
        <f>SUM(E3:E197)</f>
        <v>210</v>
      </c>
      <c r="F198" s="343" t="s">
        <v>262</v>
      </c>
      <c r="G198" s="343">
        <f>SUM(G3:G197)</f>
        <v>4</v>
      </c>
      <c r="H198" s="345"/>
      <c r="I198" s="345"/>
      <c r="J198" s="345"/>
      <c r="K198" s="345"/>
      <c r="L198" s="345"/>
      <c r="M198" s="345"/>
      <c r="N198" s="345"/>
    </row>
    <row r="199" spans="1:14" ht="49.5">
      <c r="A199" s="341" t="s">
        <v>403</v>
      </c>
      <c r="B199" s="344" t="s">
        <v>404</v>
      </c>
      <c r="C199" s="344" t="s">
        <v>1</v>
      </c>
      <c r="D199" s="313">
        <v>1</v>
      </c>
      <c r="E199" s="313"/>
      <c r="F199" s="299"/>
      <c r="G199" s="299"/>
      <c r="H199" s="345"/>
      <c r="I199" s="345"/>
      <c r="J199" s="345"/>
      <c r="K199" s="345"/>
      <c r="L199" s="345"/>
      <c r="M199" s="345"/>
      <c r="N199" s="345"/>
    </row>
  </sheetData>
  <mergeCells count="89">
    <mergeCell ref="A1:G1"/>
    <mergeCell ref="I2:J2"/>
    <mergeCell ref="L2:M2"/>
    <mergeCell ref="A3:A42"/>
    <mergeCell ref="B3:B4"/>
    <mergeCell ref="I3:J3"/>
    <mergeCell ref="L3:M3"/>
    <mergeCell ref="I4:J4"/>
    <mergeCell ref="L4:M4"/>
    <mergeCell ref="B5:B11"/>
    <mergeCell ref="B26:B33"/>
    <mergeCell ref="C27:C29"/>
    <mergeCell ref="I5:J5"/>
    <mergeCell ref="L5:M5"/>
    <mergeCell ref="I6:J6"/>
    <mergeCell ref="L6:M6"/>
    <mergeCell ref="C7:C9"/>
    <mergeCell ref="I7:J7"/>
    <mergeCell ref="L7:M7"/>
    <mergeCell ref="I9:J9"/>
    <mergeCell ref="L9:M9"/>
    <mergeCell ref="B12:B22"/>
    <mergeCell ref="C12:C13"/>
    <mergeCell ref="C15:C18"/>
    <mergeCell ref="C21:C22"/>
    <mergeCell ref="B23:B25"/>
    <mergeCell ref="B34:B36"/>
    <mergeCell ref="B37:B42"/>
    <mergeCell ref="C37:C38"/>
    <mergeCell ref="C39:C41"/>
    <mergeCell ref="A43:A89"/>
    <mergeCell ref="B43:B80"/>
    <mergeCell ref="C45:C46"/>
    <mergeCell ref="C47:C48"/>
    <mergeCell ref="C50:C51"/>
    <mergeCell ref="C53:C56"/>
    <mergeCell ref="C90:C91"/>
    <mergeCell ref="C93:C95"/>
    <mergeCell ref="B101:B102"/>
    <mergeCell ref="C57:C58"/>
    <mergeCell ref="C60:C61"/>
    <mergeCell ref="C62:C64"/>
    <mergeCell ref="C67:C68"/>
    <mergeCell ref="C69:C70"/>
    <mergeCell ref="C73:C74"/>
    <mergeCell ref="C75:C77"/>
    <mergeCell ref="C78:C79"/>
    <mergeCell ref="B81:B89"/>
    <mergeCell ref="C81:C82"/>
    <mergeCell ref="C83:C86"/>
    <mergeCell ref="B104:B106"/>
    <mergeCell ref="C105:C106"/>
    <mergeCell ref="B107:B118"/>
    <mergeCell ref="C108:C109"/>
    <mergeCell ref="C110:C112"/>
    <mergeCell ref="C113:C114"/>
    <mergeCell ref="C117:C118"/>
    <mergeCell ref="C129:C130"/>
    <mergeCell ref="C132:C136"/>
    <mergeCell ref="C142:C143"/>
    <mergeCell ref="B144:B150"/>
    <mergeCell ref="C146:C147"/>
    <mergeCell ref="B119:B121"/>
    <mergeCell ref="B122:B124"/>
    <mergeCell ref="B125:B127"/>
    <mergeCell ref="A128:A170"/>
    <mergeCell ref="B128:B143"/>
    <mergeCell ref="A90:A127"/>
    <mergeCell ref="B90:B100"/>
    <mergeCell ref="C148:C149"/>
    <mergeCell ref="B151:B154"/>
    <mergeCell ref="C153:C154"/>
    <mergeCell ref="B155:B159"/>
    <mergeCell ref="B161:B165"/>
    <mergeCell ref="C162:C164"/>
    <mergeCell ref="A171:A197"/>
    <mergeCell ref="B171:B178"/>
    <mergeCell ref="C171:C172"/>
    <mergeCell ref="C173:C176"/>
    <mergeCell ref="B181:B182"/>
    <mergeCell ref="B183:B185"/>
    <mergeCell ref="B186:B189"/>
    <mergeCell ref="C187:C189"/>
    <mergeCell ref="B190:B197"/>
    <mergeCell ref="C190:C191"/>
    <mergeCell ref="C192:C194"/>
    <mergeCell ref="C195:C196"/>
    <mergeCell ref="B166:B170"/>
    <mergeCell ref="C166:C167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tabSelected="1" workbookViewId="0">
      <selection sqref="A1:G1"/>
    </sheetView>
  </sheetViews>
  <sheetFormatPr defaultRowHeight="20.100000000000001" customHeight="1"/>
  <cols>
    <col min="1" max="7" width="15.625" customWidth="1"/>
  </cols>
  <sheetData>
    <row r="1" spans="1:14" ht="20.100000000000001" customHeight="1">
      <c r="A1" s="508" t="s">
        <v>430</v>
      </c>
      <c r="B1" s="508"/>
      <c r="C1" s="508"/>
      <c r="D1" s="508"/>
      <c r="E1" s="508"/>
      <c r="F1" s="508"/>
      <c r="G1" s="508"/>
    </row>
    <row r="2" spans="1:14" ht="20.100000000000001" customHeight="1">
      <c r="A2" s="356" t="s">
        <v>260</v>
      </c>
      <c r="B2" s="356" t="s">
        <v>261</v>
      </c>
      <c r="C2" s="356" t="s">
        <v>0</v>
      </c>
      <c r="D2" s="358" t="s">
        <v>31</v>
      </c>
      <c r="E2" s="356" t="s">
        <v>33</v>
      </c>
      <c r="F2" s="356" t="s">
        <v>262</v>
      </c>
      <c r="G2" s="356" t="s">
        <v>263</v>
      </c>
      <c r="I2" s="530" t="s">
        <v>264</v>
      </c>
      <c r="J2" s="531"/>
      <c r="K2" s="349" t="s">
        <v>265</v>
      </c>
      <c r="L2" s="530" t="s">
        <v>266</v>
      </c>
      <c r="M2" s="531"/>
      <c r="N2" s="349" t="s">
        <v>265</v>
      </c>
    </row>
    <row r="3" spans="1:14" ht="20.100000000000001" customHeight="1">
      <c r="A3" s="511" t="s">
        <v>267</v>
      </c>
      <c r="B3" s="516" t="s">
        <v>268</v>
      </c>
      <c r="C3" s="356" t="s">
        <v>230</v>
      </c>
      <c r="D3" s="358" t="s">
        <v>274</v>
      </c>
      <c r="E3" s="356">
        <v>1</v>
      </c>
      <c r="F3" s="315"/>
      <c r="G3" s="316"/>
      <c r="I3" s="436" t="s">
        <v>271</v>
      </c>
      <c r="J3" s="438"/>
      <c r="K3" s="349">
        <f>1</f>
        <v>1</v>
      </c>
      <c r="L3" s="436" t="s">
        <v>271</v>
      </c>
      <c r="M3" s="438"/>
      <c r="N3" s="349">
        <v>0</v>
      </c>
    </row>
    <row r="4" spans="1:14" ht="20.100000000000001" customHeight="1">
      <c r="A4" s="512"/>
      <c r="B4" s="518"/>
      <c r="C4" s="363" t="s">
        <v>425</v>
      </c>
      <c r="D4" s="326" t="s">
        <v>237</v>
      </c>
      <c r="E4" s="363">
        <v>1</v>
      </c>
      <c r="F4" s="315"/>
      <c r="G4" s="316"/>
      <c r="I4" s="436" t="s">
        <v>275</v>
      </c>
      <c r="J4" s="438"/>
      <c r="K4" s="349">
        <f>SUM(E7,E8,E14,E15,E25,E28,E36,E40:E41,E47:E56,E91:E92,E101:E103,E112,E116,E119:E121,E133,E136,E139,E144:E146,E159,E166,E170,E175,E181:E182,E186:E187,E199,E202,E206:E207)</f>
        <v>50</v>
      </c>
      <c r="L4" s="436" t="s">
        <v>160</v>
      </c>
      <c r="M4" s="438"/>
      <c r="N4" s="349">
        <v>1</v>
      </c>
    </row>
    <row r="5" spans="1:14" ht="20.100000000000001" customHeight="1">
      <c r="A5" s="512"/>
      <c r="B5" s="517"/>
      <c r="C5" s="356" t="s">
        <v>269</v>
      </c>
      <c r="D5" s="358" t="s">
        <v>270</v>
      </c>
      <c r="E5" s="356">
        <v>1</v>
      </c>
      <c r="F5" s="315"/>
      <c r="G5" s="316"/>
      <c r="I5" s="436" t="s">
        <v>161</v>
      </c>
      <c r="J5" s="438"/>
      <c r="K5" s="349">
        <f>SUM(E3:E6,E9:E11,E13,E16:E20,E22:E23,E26:E27,E29:E31,E33:E35,E37:E39,E42:E44,E46,E57:E60,E62:E73,E75:E76,E78:E80,E82:E90,E93:E95,E97:E100,E104:E105,E107:E111,E113:E115,E117,E122:E123,E125,E127:E131,E134:E135,E137:E138,E140:E142,E147:E149,E152:E153,E155:E158,E160:E163,E165,E167:E168,E171:E174,E176:E180,E183:E185,E188:E190,E192:E198,E200:E201,E203:E205,E208,E211:E213)</f>
        <v>151</v>
      </c>
      <c r="L5" s="436" t="s">
        <v>276</v>
      </c>
      <c r="M5" s="438"/>
      <c r="N5" s="349">
        <v>3</v>
      </c>
    </row>
    <row r="6" spans="1:14" ht="20.100000000000001" customHeight="1">
      <c r="A6" s="512"/>
      <c r="B6" s="373" t="s">
        <v>423</v>
      </c>
      <c r="C6" s="363" t="s">
        <v>424</v>
      </c>
      <c r="D6" s="326" t="s">
        <v>237</v>
      </c>
      <c r="E6" s="363">
        <v>1</v>
      </c>
      <c r="F6" s="315"/>
      <c r="G6" s="316"/>
      <c r="I6" s="436" t="s">
        <v>278</v>
      </c>
      <c r="J6" s="438"/>
      <c r="K6" s="350">
        <f>SUM(E12,E21,E24,E32,E45,E61,E74,E77,E81,E96,E106,E118,E124,E126,E132,E150:E151,E154,E164,E169,E191,E209:E210)</f>
        <v>23</v>
      </c>
      <c r="L6" s="436" t="s">
        <v>162</v>
      </c>
      <c r="M6" s="438"/>
      <c r="N6" s="350">
        <v>0</v>
      </c>
    </row>
    <row r="7" spans="1:14" ht="20.100000000000001" customHeight="1">
      <c r="A7" s="512"/>
      <c r="B7" s="516" t="s">
        <v>134</v>
      </c>
      <c r="C7" s="361" t="s">
        <v>14</v>
      </c>
      <c r="D7" s="358" t="s">
        <v>40</v>
      </c>
      <c r="E7" s="356">
        <v>1</v>
      </c>
      <c r="F7" s="315"/>
      <c r="G7" s="316"/>
      <c r="I7" s="469" t="s">
        <v>279</v>
      </c>
      <c r="J7" s="469"/>
      <c r="K7" s="351">
        <f>SUM(K3:K6)</f>
        <v>225</v>
      </c>
      <c r="L7" s="469" t="s">
        <v>279</v>
      </c>
      <c r="M7" s="469"/>
      <c r="N7" s="351">
        <f>SUM(N3:N6)</f>
        <v>4</v>
      </c>
    </row>
    <row r="8" spans="1:14" ht="20.100000000000001" customHeight="1">
      <c r="A8" s="512"/>
      <c r="B8" s="518"/>
      <c r="C8" s="366" t="s">
        <v>277</v>
      </c>
      <c r="D8" s="358" t="s">
        <v>40</v>
      </c>
      <c r="E8" s="356">
        <v>1</v>
      </c>
      <c r="F8" s="315"/>
      <c r="G8" s="316"/>
    </row>
    <row r="9" spans="1:14" ht="20.100000000000001" customHeight="1">
      <c r="A9" s="512"/>
      <c r="B9" s="518"/>
      <c r="C9" s="511" t="s">
        <v>15</v>
      </c>
      <c r="D9" s="358" t="s">
        <v>174</v>
      </c>
      <c r="E9" s="356">
        <v>1</v>
      </c>
      <c r="F9" s="315"/>
      <c r="G9" s="316"/>
    </row>
    <row r="10" spans="1:14" ht="20.100000000000001" customHeight="1">
      <c r="A10" s="512"/>
      <c r="B10" s="518"/>
      <c r="C10" s="512"/>
      <c r="D10" s="358" t="s">
        <v>1</v>
      </c>
      <c r="E10" s="356">
        <v>1</v>
      </c>
      <c r="F10" s="315"/>
      <c r="G10" s="316"/>
    </row>
    <row r="11" spans="1:14" ht="20.100000000000001" customHeight="1">
      <c r="A11" s="512"/>
      <c r="B11" s="518"/>
      <c r="C11" s="512"/>
      <c r="D11" s="326" t="s">
        <v>237</v>
      </c>
      <c r="E11" s="363">
        <v>1</v>
      </c>
      <c r="F11" s="315"/>
      <c r="G11" s="316"/>
    </row>
    <row r="12" spans="1:14" ht="20.100000000000001" customHeight="1">
      <c r="A12" s="512"/>
      <c r="B12" s="518"/>
      <c r="C12" s="513"/>
      <c r="D12" s="318" t="s">
        <v>36</v>
      </c>
      <c r="E12" s="356">
        <v>1</v>
      </c>
      <c r="F12" s="315"/>
      <c r="G12" s="316"/>
    </row>
    <row r="13" spans="1:14" ht="20.100000000000001" customHeight="1">
      <c r="A13" s="512"/>
      <c r="B13" s="517"/>
      <c r="C13" s="356" t="s">
        <v>281</v>
      </c>
      <c r="D13" s="358" t="s">
        <v>1</v>
      </c>
      <c r="E13" s="358">
        <v>1</v>
      </c>
      <c r="F13" s="315"/>
      <c r="G13" s="316"/>
    </row>
    <row r="14" spans="1:14" ht="20.100000000000001" customHeight="1">
      <c r="A14" s="512"/>
      <c r="B14" s="516" t="s">
        <v>282</v>
      </c>
      <c r="C14" s="527" t="s">
        <v>18</v>
      </c>
      <c r="D14" s="358" t="s">
        <v>174</v>
      </c>
      <c r="E14" s="356">
        <v>1</v>
      </c>
      <c r="F14" s="315"/>
      <c r="G14" s="316"/>
    </row>
    <row r="15" spans="1:14" ht="20.100000000000001" customHeight="1">
      <c r="A15" s="512"/>
      <c r="B15" s="518"/>
      <c r="C15" s="528"/>
      <c r="D15" s="358" t="s">
        <v>1</v>
      </c>
      <c r="E15" s="356">
        <v>1</v>
      </c>
      <c r="F15" s="315"/>
      <c r="G15" s="316"/>
    </row>
    <row r="16" spans="1:14" ht="20.100000000000001" customHeight="1">
      <c r="A16" s="512"/>
      <c r="B16" s="518"/>
      <c r="C16" s="356" t="s">
        <v>283</v>
      </c>
      <c r="D16" s="358" t="s">
        <v>1</v>
      </c>
      <c r="E16" s="356">
        <v>1</v>
      </c>
      <c r="F16" s="315"/>
      <c r="G16" s="316"/>
    </row>
    <row r="17" spans="1:7" ht="20.100000000000001" customHeight="1">
      <c r="A17" s="512"/>
      <c r="B17" s="518"/>
      <c r="C17" s="356" t="s">
        <v>206</v>
      </c>
      <c r="D17" s="358" t="s">
        <v>40</v>
      </c>
      <c r="E17" s="356">
        <v>1</v>
      </c>
      <c r="F17" s="315"/>
      <c r="G17" s="316"/>
    </row>
    <row r="18" spans="1:7" ht="20.100000000000001" customHeight="1">
      <c r="A18" s="512"/>
      <c r="B18" s="518"/>
      <c r="C18" s="511" t="s">
        <v>19</v>
      </c>
      <c r="D18" s="358" t="s">
        <v>174</v>
      </c>
      <c r="E18" s="363">
        <v>2</v>
      </c>
      <c r="F18" s="315"/>
      <c r="G18" s="316"/>
    </row>
    <row r="19" spans="1:7" ht="20.100000000000001" customHeight="1">
      <c r="A19" s="512"/>
      <c r="B19" s="518"/>
      <c r="C19" s="512"/>
      <c r="D19" s="358" t="s">
        <v>284</v>
      </c>
      <c r="E19" s="356">
        <v>1</v>
      </c>
      <c r="F19" s="315"/>
      <c r="G19" s="316"/>
    </row>
    <row r="20" spans="1:7" ht="20.100000000000001" customHeight="1">
      <c r="A20" s="512"/>
      <c r="B20" s="518"/>
      <c r="C20" s="512"/>
      <c r="D20" s="358" t="s">
        <v>285</v>
      </c>
      <c r="E20" s="316">
        <v>1</v>
      </c>
      <c r="F20" s="315"/>
      <c r="G20" s="316"/>
    </row>
    <row r="21" spans="1:7" ht="20.100000000000001" customHeight="1">
      <c r="A21" s="512"/>
      <c r="B21" s="518"/>
      <c r="C21" s="513"/>
      <c r="D21" s="318" t="s">
        <v>286</v>
      </c>
      <c r="E21" s="356">
        <v>1</v>
      </c>
      <c r="F21" s="315"/>
      <c r="G21" s="316"/>
    </row>
    <row r="22" spans="1:7" ht="20.100000000000001" customHeight="1">
      <c r="A22" s="512"/>
      <c r="B22" s="518"/>
      <c r="C22" s="356" t="s">
        <v>144</v>
      </c>
      <c r="D22" s="358" t="s">
        <v>1</v>
      </c>
      <c r="E22" s="356">
        <v>1</v>
      </c>
      <c r="F22" s="315"/>
      <c r="G22" s="316"/>
    </row>
    <row r="23" spans="1:7" ht="20.100000000000001" customHeight="1">
      <c r="A23" s="512"/>
      <c r="B23" s="518"/>
      <c r="C23" s="511" t="s">
        <v>287</v>
      </c>
      <c r="D23" s="358" t="s">
        <v>1</v>
      </c>
      <c r="E23" s="358">
        <v>1</v>
      </c>
      <c r="F23" s="315"/>
      <c r="G23" s="316"/>
    </row>
    <row r="24" spans="1:7" ht="20.100000000000001" customHeight="1">
      <c r="A24" s="512"/>
      <c r="B24" s="517"/>
      <c r="C24" s="513"/>
      <c r="D24" s="318" t="s">
        <v>286</v>
      </c>
      <c r="E24" s="356">
        <v>1</v>
      </c>
      <c r="F24" s="315"/>
      <c r="G24" s="316"/>
    </row>
    <row r="25" spans="1:7" ht="20.100000000000001" customHeight="1">
      <c r="A25" s="512"/>
      <c r="B25" s="516" t="s">
        <v>289</v>
      </c>
      <c r="C25" s="361" t="s">
        <v>10</v>
      </c>
      <c r="D25" s="358" t="s">
        <v>1</v>
      </c>
      <c r="E25" s="356">
        <v>1</v>
      </c>
      <c r="F25" s="315"/>
      <c r="G25" s="316"/>
    </row>
    <row r="26" spans="1:7" ht="20.100000000000001" customHeight="1">
      <c r="A26" s="512"/>
      <c r="B26" s="518"/>
      <c r="C26" s="356" t="s">
        <v>11</v>
      </c>
      <c r="D26" s="358" t="s">
        <v>1</v>
      </c>
      <c r="E26" s="356">
        <v>1</v>
      </c>
      <c r="F26" s="315"/>
      <c r="G26" s="316"/>
    </row>
    <row r="27" spans="1:7" ht="20.100000000000001" customHeight="1">
      <c r="A27" s="512"/>
      <c r="B27" s="517"/>
      <c r="C27" s="356" t="s">
        <v>147</v>
      </c>
      <c r="D27" s="358" t="s">
        <v>1</v>
      </c>
      <c r="E27" s="358">
        <v>1</v>
      </c>
      <c r="F27" s="315"/>
      <c r="G27" s="316"/>
    </row>
    <row r="28" spans="1:7" ht="20.100000000000001" customHeight="1">
      <c r="A28" s="512"/>
      <c r="B28" s="516" t="s">
        <v>124</v>
      </c>
      <c r="C28" s="361" t="s">
        <v>62</v>
      </c>
      <c r="D28" s="358" t="s">
        <v>1</v>
      </c>
      <c r="E28" s="356">
        <v>1</v>
      </c>
      <c r="F28" s="315"/>
      <c r="G28" s="316"/>
    </row>
    <row r="29" spans="1:7" ht="20.100000000000001" customHeight="1">
      <c r="A29" s="512"/>
      <c r="B29" s="518"/>
      <c r="C29" s="511" t="s">
        <v>12</v>
      </c>
      <c r="D29" s="326" t="s">
        <v>251</v>
      </c>
      <c r="E29" s="363">
        <v>1</v>
      </c>
      <c r="F29" s="315"/>
      <c r="G29" s="316"/>
    </row>
    <row r="30" spans="1:7" ht="20.100000000000001" customHeight="1">
      <c r="A30" s="512"/>
      <c r="B30" s="518"/>
      <c r="C30" s="512"/>
      <c r="D30" s="358" t="s">
        <v>1</v>
      </c>
      <c r="E30" s="356">
        <v>1</v>
      </c>
      <c r="F30" s="315"/>
      <c r="G30" s="316"/>
    </row>
    <row r="31" spans="1:7" ht="20.100000000000001" customHeight="1">
      <c r="A31" s="512"/>
      <c r="B31" s="518"/>
      <c r="C31" s="512"/>
      <c r="D31" s="358" t="s">
        <v>237</v>
      </c>
      <c r="E31" s="320">
        <v>1</v>
      </c>
      <c r="F31" s="315"/>
      <c r="G31" s="316"/>
    </row>
    <row r="32" spans="1:7" ht="20.100000000000001" customHeight="1">
      <c r="A32" s="512"/>
      <c r="B32" s="518"/>
      <c r="C32" s="513"/>
      <c r="D32" s="318" t="s">
        <v>36</v>
      </c>
      <c r="E32" s="356">
        <v>1</v>
      </c>
      <c r="F32" s="315"/>
      <c r="G32" s="316"/>
    </row>
    <row r="33" spans="1:7" ht="20.100000000000001" customHeight="1">
      <c r="A33" s="512"/>
      <c r="B33" s="518"/>
      <c r="C33" s="356" t="s">
        <v>133</v>
      </c>
      <c r="D33" s="358" t="s">
        <v>1</v>
      </c>
      <c r="E33" s="358">
        <v>1</v>
      </c>
      <c r="F33" s="315"/>
      <c r="G33" s="316"/>
    </row>
    <row r="34" spans="1:7" ht="20.100000000000001" customHeight="1">
      <c r="A34" s="512"/>
      <c r="B34" s="518"/>
      <c r="C34" s="353" t="s">
        <v>291</v>
      </c>
      <c r="D34" s="367" t="s">
        <v>1</v>
      </c>
      <c r="E34" s="358">
        <v>1</v>
      </c>
      <c r="F34" s="316"/>
      <c r="G34" s="316"/>
    </row>
    <row r="35" spans="1:7" ht="20.100000000000001" customHeight="1">
      <c r="A35" s="512"/>
      <c r="B35" s="517"/>
      <c r="C35" s="321" t="s">
        <v>207</v>
      </c>
      <c r="D35" s="322" t="s">
        <v>1</v>
      </c>
      <c r="E35" s="358">
        <v>1</v>
      </c>
      <c r="F35" s="316"/>
      <c r="G35" s="316"/>
    </row>
    <row r="36" spans="1:7" ht="20.100000000000001" customHeight="1">
      <c r="A36" s="512"/>
      <c r="B36" s="516" t="s">
        <v>292</v>
      </c>
      <c r="C36" s="361" t="s">
        <v>201</v>
      </c>
      <c r="D36" s="358" t="s">
        <v>1</v>
      </c>
      <c r="E36" s="358">
        <v>1</v>
      </c>
      <c r="F36" s="315"/>
      <c r="G36" s="316"/>
    </row>
    <row r="37" spans="1:7" ht="20.100000000000001" customHeight="1">
      <c r="A37" s="512"/>
      <c r="B37" s="518"/>
      <c r="C37" s="356" t="s">
        <v>232</v>
      </c>
      <c r="D37" s="358" t="s">
        <v>40</v>
      </c>
      <c r="E37" s="358">
        <v>1</v>
      </c>
      <c r="F37" s="315"/>
      <c r="G37" s="316"/>
    </row>
    <row r="38" spans="1:7" ht="20.100000000000001" customHeight="1">
      <c r="A38" s="512"/>
      <c r="B38" s="518"/>
      <c r="C38" s="356" t="s">
        <v>293</v>
      </c>
      <c r="D38" s="358" t="s">
        <v>1</v>
      </c>
      <c r="E38" s="358">
        <v>1</v>
      </c>
      <c r="F38" s="315"/>
      <c r="G38" s="316"/>
    </row>
    <row r="39" spans="1:7" ht="20.100000000000001" customHeight="1">
      <c r="A39" s="512"/>
      <c r="B39" s="517"/>
      <c r="C39" s="368" t="s">
        <v>426</v>
      </c>
      <c r="D39" s="326" t="s">
        <v>427</v>
      </c>
      <c r="E39" s="326">
        <v>1</v>
      </c>
      <c r="F39" s="315"/>
      <c r="G39" s="316"/>
    </row>
    <row r="40" spans="1:7" ht="20.100000000000001" customHeight="1">
      <c r="A40" s="512"/>
      <c r="B40" s="516" t="s">
        <v>37</v>
      </c>
      <c r="C40" s="509" t="s">
        <v>16</v>
      </c>
      <c r="D40" s="358" t="s">
        <v>174</v>
      </c>
      <c r="E40" s="356">
        <v>1</v>
      </c>
      <c r="F40" s="315"/>
      <c r="G40" s="316"/>
    </row>
    <row r="41" spans="1:7" ht="20.100000000000001" customHeight="1">
      <c r="A41" s="512"/>
      <c r="B41" s="518"/>
      <c r="C41" s="510"/>
      <c r="D41" s="358" t="s">
        <v>274</v>
      </c>
      <c r="E41" s="356">
        <v>1</v>
      </c>
      <c r="F41" s="315"/>
      <c r="G41" s="316"/>
    </row>
    <row r="42" spans="1:7" ht="20.100000000000001" customHeight="1">
      <c r="A42" s="512"/>
      <c r="B42" s="518"/>
      <c r="C42" s="375" t="s">
        <v>417</v>
      </c>
      <c r="D42" s="326" t="s">
        <v>237</v>
      </c>
      <c r="E42" s="363">
        <v>1</v>
      </c>
      <c r="F42" s="315"/>
      <c r="G42" s="316"/>
    </row>
    <row r="43" spans="1:7" ht="20.100000000000001" customHeight="1">
      <c r="A43" s="512"/>
      <c r="B43" s="518"/>
      <c r="C43" s="511" t="s">
        <v>141</v>
      </c>
      <c r="D43" s="358" t="s">
        <v>174</v>
      </c>
      <c r="E43" s="356">
        <v>1</v>
      </c>
      <c r="F43" s="315"/>
      <c r="G43" s="316"/>
    </row>
    <row r="44" spans="1:7" ht="20.100000000000001" customHeight="1">
      <c r="A44" s="512"/>
      <c r="B44" s="518"/>
      <c r="C44" s="512"/>
      <c r="D44" s="358" t="s">
        <v>225</v>
      </c>
      <c r="E44" s="356">
        <v>1</v>
      </c>
      <c r="F44" s="315"/>
      <c r="G44" s="316"/>
    </row>
    <row r="45" spans="1:7" ht="20.100000000000001" customHeight="1">
      <c r="A45" s="512"/>
      <c r="B45" s="518"/>
      <c r="C45" s="513"/>
      <c r="D45" s="318" t="s">
        <v>286</v>
      </c>
      <c r="E45" s="356">
        <v>1</v>
      </c>
      <c r="F45" s="315"/>
      <c r="G45" s="316"/>
    </row>
    <row r="46" spans="1:7" ht="20.100000000000001" customHeight="1">
      <c r="A46" s="513"/>
      <c r="B46" s="517"/>
      <c r="C46" s="356" t="s">
        <v>17</v>
      </c>
      <c r="D46" s="358" t="s">
        <v>225</v>
      </c>
      <c r="E46" s="356">
        <v>1</v>
      </c>
      <c r="F46" s="315"/>
      <c r="G46" s="316"/>
    </row>
    <row r="47" spans="1:7" ht="20.100000000000001" customHeight="1">
      <c r="A47" s="511" t="s">
        <v>297</v>
      </c>
      <c r="B47" s="524" t="s">
        <v>298</v>
      </c>
      <c r="C47" s="357" t="s">
        <v>408</v>
      </c>
      <c r="D47" s="358" t="s">
        <v>284</v>
      </c>
      <c r="E47" s="356">
        <v>1</v>
      </c>
      <c r="F47" s="315"/>
      <c r="G47" s="316"/>
    </row>
    <row r="48" spans="1:7" ht="20.100000000000001" customHeight="1">
      <c r="A48" s="512"/>
      <c r="B48" s="525"/>
      <c r="C48" s="352" t="s">
        <v>94</v>
      </c>
      <c r="D48" s="358" t="s">
        <v>1</v>
      </c>
      <c r="E48" s="356">
        <v>1</v>
      </c>
      <c r="F48" s="315"/>
      <c r="G48" s="316"/>
    </row>
    <row r="49" spans="1:7" ht="20.100000000000001" customHeight="1">
      <c r="A49" s="512"/>
      <c r="B49" s="525"/>
      <c r="C49" s="509" t="s">
        <v>46</v>
      </c>
      <c r="D49" s="358" t="s">
        <v>174</v>
      </c>
      <c r="E49" s="356">
        <v>3</v>
      </c>
      <c r="F49" s="353" t="s">
        <v>299</v>
      </c>
      <c r="G49" s="316">
        <v>1</v>
      </c>
    </row>
    <row r="50" spans="1:7" ht="20.100000000000001" customHeight="1">
      <c r="A50" s="512"/>
      <c r="B50" s="525"/>
      <c r="C50" s="532"/>
      <c r="D50" s="358" t="s">
        <v>1</v>
      </c>
      <c r="E50" s="356">
        <v>1</v>
      </c>
      <c r="F50" s="316"/>
      <c r="G50" s="316"/>
    </row>
    <row r="51" spans="1:7" ht="20.100000000000001" customHeight="1">
      <c r="A51" s="512"/>
      <c r="B51" s="525"/>
      <c r="C51" s="510"/>
      <c r="D51" s="371" t="s">
        <v>237</v>
      </c>
      <c r="E51" s="368">
        <v>1</v>
      </c>
      <c r="F51" s="316"/>
      <c r="G51" s="316"/>
    </row>
    <row r="52" spans="1:7" ht="20.100000000000001" customHeight="1">
      <c r="A52" s="512"/>
      <c r="B52" s="525"/>
      <c r="C52" s="509" t="s">
        <v>58</v>
      </c>
      <c r="D52" s="367" t="s">
        <v>174</v>
      </c>
      <c r="E52" s="353">
        <v>1</v>
      </c>
      <c r="F52" s="316"/>
      <c r="G52" s="316"/>
    </row>
    <row r="53" spans="1:7" ht="20.100000000000001" customHeight="1">
      <c r="A53" s="512"/>
      <c r="B53" s="525"/>
      <c r="C53" s="510"/>
      <c r="D53" s="358" t="s">
        <v>1</v>
      </c>
      <c r="E53" s="356">
        <v>1</v>
      </c>
      <c r="F53" s="315"/>
      <c r="G53" s="316"/>
    </row>
    <row r="54" spans="1:7" ht="20.100000000000001" customHeight="1">
      <c r="A54" s="512"/>
      <c r="B54" s="525"/>
      <c r="C54" s="359" t="s">
        <v>47</v>
      </c>
      <c r="D54" s="358" t="s">
        <v>1</v>
      </c>
      <c r="E54" s="356">
        <v>1</v>
      </c>
      <c r="F54" s="315"/>
      <c r="G54" s="316"/>
    </row>
    <row r="55" spans="1:7" ht="20.100000000000001" customHeight="1">
      <c r="A55" s="512"/>
      <c r="B55" s="525"/>
      <c r="C55" s="509" t="s">
        <v>44</v>
      </c>
      <c r="D55" s="358" t="s">
        <v>40</v>
      </c>
      <c r="E55" s="356">
        <v>1</v>
      </c>
      <c r="F55" s="315"/>
      <c r="G55" s="316"/>
    </row>
    <row r="56" spans="1:7" ht="20.100000000000001" customHeight="1">
      <c r="A56" s="512"/>
      <c r="B56" s="525"/>
      <c r="C56" s="510"/>
      <c r="D56" s="367" t="s">
        <v>180</v>
      </c>
      <c r="E56" s="356">
        <v>1</v>
      </c>
      <c r="F56" s="315"/>
      <c r="G56" s="316"/>
    </row>
    <row r="57" spans="1:7" ht="20.100000000000001" customHeight="1">
      <c r="A57" s="512"/>
      <c r="B57" s="525"/>
      <c r="C57" s="356" t="s">
        <v>49</v>
      </c>
      <c r="D57" s="358" t="s">
        <v>40</v>
      </c>
      <c r="E57" s="356">
        <v>1</v>
      </c>
      <c r="F57" s="367"/>
      <c r="G57" s="356"/>
    </row>
    <row r="58" spans="1:7" ht="20.100000000000001" customHeight="1">
      <c r="A58" s="512"/>
      <c r="B58" s="525"/>
      <c r="C58" s="511" t="s">
        <v>78</v>
      </c>
      <c r="D58" s="358" t="s">
        <v>174</v>
      </c>
      <c r="E58" s="356">
        <v>3</v>
      </c>
      <c r="F58" s="367" t="s">
        <v>300</v>
      </c>
      <c r="G58" s="356">
        <v>1</v>
      </c>
    </row>
    <row r="59" spans="1:7" ht="20.100000000000001" customHeight="1">
      <c r="A59" s="512"/>
      <c r="B59" s="525"/>
      <c r="C59" s="512"/>
      <c r="D59" s="358" t="s">
        <v>40</v>
      </c>
      <c r="E59" s="356">
        <v>1</v>
      </c>
      <c r="F59" s="358" t="s">
        <v>244</v>
      </c>
      <c r="G59" s="356">
        <v>1</v>
      </c>
    </row>
    <row r="60" spans="1:7" ht="20.100000000000001" customHeight="1">
      <c r="A60" s="512"/>
      <c r="B60" s="525"/>
      <c r="C60" s="512"/>
      <c r="D60" s="358" t="s">
        <v>237</v>
      </c>
      <c r="E60" s="356">
        <v>1</v>
      </c>
      <c r="F60" s="298"/>
      <c r="G60" s="240"/>
    </row>
    <row r="61" spans="1:7" ht="20.100000000000001" customHeight="1">
      <c r="A61" s="512"/>
      <c r="B61" s="525"/>
      <c r="C61" s="513"/>
      <c r="D61" s="318" t="s">
        <v>286</v>
      </c>
      <c r="E61" s="356">
        <v>1</v>
      </c>
      <c r="F61" s="315"/>
      <c r="G61" s="316"/>
    </row>
    <row r="62" spans="1:7" ht="20.100000000000001" customHeight="1">
      <c r="A62" s="512"/>
      <c r="B62" s="525"/>
      <c r="C62" s="511" t="s">
        <v>6</v>
      </c>
      <c r="D62" s="358" t="s">
        <v>1</v>
      </c>
      <c r="E62" s="356">
        <v>1</v>
      </c>
      <c r="F62" s="315"/>
      <c r="G62" s="316"/>
    </row>
    <row r="63" spans="1:7" ht="20.100000000000001" customHeight="1">
      <c r="A63" s="512"/>
      <c r="B63" s="525"/>
      <c r="C63" s="513"/>
      <c r="D63" s="358" t="s">
        <v>237</v>
      </c>
      <c r="E63" s="356">
        <v>1</v>
      </c>
      <c r="F63" s="315"/>
      <c r="G63" s="316"/>
    </row>
    <row r="64" spans="1:7" ht="20.100000000000001" customHeight="1">
      <c r="A64" s="512"/>
      <c r="B64" s="525"/>
      <c r="C64" s="511" t="s">
        <v>303</v>
      </c>
      <c r="D64" s="358" t="s">
        <v>274</v>
      </c>
      <c r="E64" s="356">
        <v>1</v>
      </c>
      <c r="F64" s="316"/>
      <c r="G64" s="316"/>
    </row>
    <row r="65" spans="1:7" ht="20.100000000000001" customHeight="1">
      <c r="A65" s="512"/>
      <c r="B65" s="525"/>
      <c r="C65" s="513"/>
      <c r="D65" s="358" t="s">
        <v>237</v>
      </c>
      <c r="E65" s="356">
        <v>1</v>
      </c>
      <c r="F65" s="316"/>
      <c r="G65" s="316"/>
    </row>
    <row r="66" spans="1:7" ht="20.100000000000001" customHeight="1">
      <c r="A66" s="512"/>
      <c r="B66" s="525"/>
      <c r="C66" s="511" t="s">
        <v>7</v>
      </c>
      <c r="D66" s="358" t="s">
        <v>1</v>
      </c>
      <c r="E66" s="356">
        <v>2</v>
      </c>
      <c r="F66" s="315"/>
      <c r="G66" s="316"/>
    </row>
    <row r="67" spans="1:7" ht="20.100000000000001" customHeight="1">
      <c r="A67" s="512"/>
      <c r="B67" s="525"/>
      <c r="C67" s="513"/>
      <c r="D67" s="358" t="s">
        <v>237</v>
      </c>
      <c r="E67" s="358">
        <v>1</v>
      </c>
      <c r="F67" s="315"/>
      <c r="G67" s="316"/>
    </row>
    <row r="68" spans="1:7" ht="20.100000000000001" customHeight="1">
      <c r="A68" s="512"/>
      <c r="B68" s="525"/>
      <c r="C68" s="511" t="s">
        <v>302</v>
      </c>
      <c r="D68" s="358" t="s">
        <v>274</v>
      </c>
      <c r="E68" s="356">
        <v>1</v>
      </c>
      <c r="F68" s="315"/>
      <c r="G68" s="316"/>
    </row>
    <row r="69" spans="1:7" ht="20.100000000000001" customHeight="1">
      <c r="A69" s="512"/>
      <c r="B69" s="525"/>
      <c r="C69" s="513"/>
      <c r="D69" s="326" t="s">
        <v>412</v>
      </c>
      <c r="E69" s="363">
        <v>1</v>
      </c>
      <c r="F69" s="315"/>
      <c r="G69" s="316"/>
    </row>
    <row r="70" spans="1:7" ht="20.100000000000001" customHeight="1">
      <c r="A70" s="512"/>
      <c r="B70" s="525"/>
      <c r="C70" s="511" t="s">
        <v>2</v>
      </c>
      <c r="D70" s="358" t="s">
        <v>274</v>
      </c>
      <c r="E70" s="356">
        <v>1</v>
      </c>
      <c r="F70" s="316"/>
      <c r="G70" s="316"/>
    </row>
    <row r="71" spans="1:7" ht="20.100000000000001" customHeight="1">
      <c r="A71" s="512"/>
      <c r="B71" s="525"/>
      <c r="C71" s="513"/>
      <c r="D71" s="358" t="s">
        <v>237</v>
      </c>
      <c r="E71" s="358">
        <v>1</v>
      </c>
      <c r="F71" s="316"/>
      <c r="G71" s="316"/>
    </row>
    <row r="72" spans="1:7" ht="20.100000000000001" customHeight="1">
      <c r="A72" s="512"/>
      <c r="B72" s="525"/>
      <c r="C72" s="511" t="s">
        <v>305</v>
      </c>
      <c r="D72" s="358" t="s">
        <v>274</v>
      </c>
      <c r="E72" s="356">
        <v>1</v>
      </c>
      <c r="F72" s="315"/>
      <c r="G72" s="316"/>
    </row>
    <row r="73" spans="1:7" ht="20.100000000000001" customHeight="1">
      <c r="A73" s="512"/>
      <c r="B73" s="525"/>
      <c r="C73" s="512"/>
      <c r="D73" s="358" t="s">
        <v>237</v>
      </c>
      <c r="E73" s="356">
        <v>1</v>
      </c>
      <c r="F73" s="315"/>
      <c r="G73" s="316"/>
    </row>
    <row r="74" spans="1:7" ht="20.100000000000001" customHeight="1">
      <c r="A74" s="512"/>
      <c r="B74" s="525"/>
      <c r="C74" s="513"/>
      <c r="D74" s="318" t="s">
        <v>286</v>
      </c>
      <c r="E74" s="356">
        <v>1</v>
      </c>
      <c r="F74" s="315"/>
      <c r="G74" s="316"/>
    </row>
    <row r="75" spans="1:7" ht="20.100000000000001" customHeight="1">
      <c r="A75" s="512"/>
      <c r="B75" s="525"/>
      <c r="C75" s="356" t="s">
        <v>304</v>
      </c>
      <c r="D75" s="358" t="s">
        <v>1</v>
      </c>
      <c r="E75" s="356">
        <v>1</v>
      </c>
      <c r="F75" s="315"/>
      <c r="G75" s="316"/>
    </row>
    <row r="76" spans="1:7" ht="20.100000000000001" customHeight="1">
      <c r="A76" s="512"/>
      <c r="B76" s="525"/>
      <c r="C76" s="511" t="s">
        <v>306</v>
      </c>
      <c r="D76" s="358" t="s">
        <v>174</v>
      </c>
      <c r="E76" s="356">
        <v>1</v>
      </c>
      <c r="F76" s="315"/>
      <c r="G76" s="316"/>
    </row>
    <row r="77" spans="1:7" ht="20.100000000000001" customHeight="1">
      <c r="A77" s="512"/>
      <c r="B77" s="525"/>
      <c r="C77" s="513"/>
      <c r="D77" s="318" t="s">
        <v>307</v>
      </c>
      <c r="E77" s="356">
        <v>1</v>
      </c>
      <c r="F77" s="315"/>
      <c r="G77" s="316"/>
    </row>
    <row r="78" spans="1:7" ht="20.100000000000001" customHeight="1">
      <c r="A78" s="512"/>
      <c r="B78" s="525"/>
      <c r="C78" s="353" t="s">
        <v>308</v>
      </c>
      <c r="D78" s="358" t="s">
        <v>237</v>
      </c>
      <c r="E78" s="358">
        <v>1</v>
      </c>
      <c r="F78" s="315"/>
      <c r="G78" s="316"/>
    </row>
    <row r="79" spans="1:7" ht="20.100000000000001" customHeight="1">
      <c r="A79" s="512"/>
      <c r="B79" s="525"/>
      <c r="C79" s="511" t="s">
        <v>4</v>
      </c>
      <c r="D79" s="358" t="s">
        <v>410</v>
      </c>
      <c r="E79" s="356">
        <v>1</v>
      </c>
      <c r="F79" s="315"/>
      <c r="G79" s="316"/>
    </row>
    <row r="80" spans="1:7" ht="20.100000000000001" customHeight="1">
      <c r="A80" s="512"/>
      <c r="B80" s="525"/>
      <c r="C80" s="512"/>
      <c r="D80" s="358" t="s">
        <v>411</v>
      </c>
      <c r="E80" s="356">
        <v>1</v>
      </c>
      <c r="F80" s="315"/>
      <c r="G80" s="316"/>
    </row>
    <row r="81" spans="1:7" ht="20.100000000000001" customHeight="1">
      <c r="A81" s="512"/>
      <c r="B81" s="525"/>
      <c r="C81" s="513"/>
      <c r="D81" s="318" t="s">
        <v>59</v>
      </c>
      <c r="E81" s="356">
        <v>1</v>
      </c>
      <c r="F81" s="315"/>
      <c r="G81" s="316"/>
    </row>
    <row r="82" spans="1:7" ht="20.100000000000001" customHeight="1">
      <c r="A82" s="512"/>
      <c r="B82" s="525"/>
      <c r="C82" s="375" t="s">
        <v>413</v>
      </c>
      <c r="D82" s="358" t="s">
        <v>237</v>
      </c>
      <c r="E82" s="356">
        <v>1</v>
      </c>
      <c r="F82" s="315"/>
      <c r="G82" s="316"/>
    </row>
    <row r="83" spans="1:7" ht="20.100000000000001" customHeight="1">
      <c r="A83" s="512"/>
      <c r="B83" s="525"/>
      <c r="C83" s="511" t="s">
        <v>8</v>
      </c>
      <c r="D83" s="358" t="s">
        <v>1</v>
      </c>
      <c r="E83" s="356">
        <v>1</v>
      </c>
      <c r="F83" s="315"/>
      <c r="G83" s="316"/>
    </row>
    <row r="84" spans="1:7" ht="20.100000000000001" customHeight="1">
      <c r="A84" s="512"/>
      <c r="B84" s="525"/>
      <c r="C84" s="513"/>
      <c r="D84" s="326" t="s">
        <v>237</v>
      </c>
      <c r="E84" s="363">
        <v>1</v>
      </c>
      <c r="F84" s="315"/>
      <c r="G84" s="316"/>
    </row>
    <row r="85" spans="1:7" ht="20.100000000000001" customHeight="1">
      <c r="A85" s="512"/>
      <c r="B85" s="525"/>
      <c r="C85" s="375" t="s">
        <v>414</v>
      </c>
      <c r="D85" s="326" t="s">
        <v>237</v>
      </c>
      <c r="E85" s="363">
        <v>1</v>
      </c>
      <c r="F85" s="315"/>
      <c r="G85" s="316"/>
    </row>
    <row r="86" spans="1:7" ht="20.100000000000001" customHeight="1">
      <c r="A86" s="512"/>
      <c r="B86" s="525"/>
      <c r="C86" s="356" t="s">
        <v>9</v>
      </c>
      <c r="D86" s="358" t="s">
        <v>1</v>
      </c>
      <c r="E86" s="356">
        <v>1</v>
      </c>
      <c r="F86" s="315"/>
      <c r="G86" s="316"/>
    </row>
    <row r="87" spans="1:7" ht="20.100000000000001" customHeight="1">
      <c r="A87" s="512"/>
      <c r="B87" s="525"/>
      <c r="C87" s="511" t="s">
        <v>5</v>
      </c>
      <c r="D87" s="358" t="s">
        <v>174</v>
      </c>
      <c r="E87" s="356">
        <v>1</v>
      </c>
      <c r="F87" s="315"/>
      <c r="G87" s="316"/>
    </row>
    <row r="88" spans="1:7" ht="20.100000000000001" customHeight="1">
      <c r="A88" s="512"/>
      <c r="B88" s="525"/>
      <c r="C88" s="512"/>
      <c r="D88" s="358" t="s">
        <v>1</v>
      </c>
      <c r="E88" s="356">
        <v>1</v>
      </c>
      <c r="F88" s="315"/>
      <c r="G88" s="316"/>
    </row>
    <row r="89" spans="1:7" ht="20.100000000000001" customHeight="1">
      <c r="A89" s="512"/>
      <c r="B89" s="525"/>
      <c r="C89" s="513"/>
      <c r="D89" s="326" t="s">
        <v>237</v>
      </c>
      <c r="E89" s="363">
        <v>1</v>
      </c>
      <c r="F89" s="315"/>
      <c r="G89" s="316"/>
    </row>
    <row r="90" spans="1:7" ht="20.100000000000001" customHeight="1">
      <c r="A90" s="512"/>
      <c r="B90" s="526"/>
      <c r="C90" s="358" t="s">
        <v>103</v>
      </c>
      <c r="D90" s="358" t="s">
        <v>1</v>
      </c>
      <c r="E90" s="356">
        <v>1</v>
      </c>
      <c r="F90" s="315"/>
      <c r="G90" s="316"/>
    </row>
    <row r="91" spans="1:7" ht="20.100000000000001" customHeight="1">
      <c r="A91" s="512"/>
      <c r="B91" s="516" t="s">
        <v>309</v>
      </c>
      <c r="C91" s="509" t="s">
        <v>24</v>
      </c>
      <c r="D91" s="358" t="s">
        <v>174</v>
      </c>
      <c r="E91" s="356">
        <v>1</v>
      </c>
      <c r="F91" s="329"/>
      <c r="G91" s="329"/>
    </row>
    <row r="92" spans="1:7" ht="20.100000000000001" customHeight="1">
      <c r="A92" s="512"/>
      <c r="B92" s="518"/>
      <c r="C92" s="510"/>
      <c r="D92" s="358" t="s">
        <v>1</v>
      </c>
      <c r="E92" s="356">
        <v>1</v>
      </c>
      <c r="F92" s="329"/>
      <c r="G92" s="329"/>
    </row>
    <row r="93" spans="1:7" ht="20.100000000000001" customHeight="1">
      <c r="A93" s="512"/>
      <c r="B93" s="518"/>
      <c r="C93" s="511" t="s">
        <v>310</v>
      </c>
      <c r="D93" s="358" t="s">
        <v>174</v>
      </c>
      <c r="E93" s="356">
        <v>1</v>
      </c>
      <c r="F93" s="329"/>
      <c r="G93" s="329"/>
    </row>
    <row r="94" spans="1:7" ht="20.100000000000001" customHeight="1">
      <c r="A94" s="512"/>
      <c r="B94" s="518"/>
      <c r="C94" s="512"/>
      <c r="D94" s="358" t="s">
        <v>40</v>
      </c>
      <c r="E94" s="356">
        <v>1</v>
      </c>
      <c r="F94" s="329"/>
      <c r="G94" s="329"/>
    </row>
    <row r="95" spans="1:7" ht="20.100000000000001" customHeight="1">
      <c r="A95" s="512"/>
      <c r="B95" s="518"/>
      <c r="C95" s="512"/>
      <c r="D95" s="358" t="s">
        <v>237</v>
      </c>
      <c r="E95" s="316">
        <v>1</v>
      </c>
      <c r="F95" s="329"/>
      <c r="G95" s="329"/>
    </row>
    <row r="96" spans="1:7" ht="20.100000000000001" customHeight="1">
      <c r="A96" s="512"/>
      <c r="B96" s="518"/>
      <c r="C96" s="513"/>
      <c r="D96" s="318" t="s">
        <v>286</v>
      </c>
      <c r="E96" s="356">
        <v>1</v>
      </c>
      <c r="F96" s="329"/>
      <c r="G96" s="329"/>
    </row>
    <row r="97" spans="1:7" ht="20.100000000000001" customHeight="1">
      <c r="A97" s="512"/>
      <c r="B97" s="518"/>
      <c r="C97" s="356" t="s">
        <v>313</v>
      </c>
      <c r="D97" s="358" t="s">
        <v>237</v>
      </c>
      <c r="E97" s="358">
        <v>1</v>
      </c>
      <c r="F97" s="329"/>
      <c r="G97" s="329"/>
    </row>
    <row r="98" spans="1:7" ht="20.100000000000001" customHeight="1">
      <c r="A98" s="512"/>
      <c r="B98" s="518"/>
      <c r="C98" s="363" t="s">
        <v>415</v>
      </c>
      <c r="D98" s="326" t="s">
        <v>416</v>
      </c>
      <c r="E98" s="326">
        <v>1</v>
      </c>
      <c r="F98" s="329"/>
      <c r="G98" s="329"/>
    </row>
    <row r="99" spans="1:7" ht="20.100000000000001" customHeight="1">
      <c r="A99" s="512"/>
      <c r="B99" s="518"/>
      <c r="C99" s="356" t="s">
        <v>311</v>
      </c>
      <c r="D99" s="358" t="s">
        <v>237</v>
      </c>
      <c r="E99" s="358">
        <v>1</v>
      </c>
      <c r="F99" s="329"/>
      <c r="G99" s="329"/>
    </row>
    <row r="100" spans="1:7" ht="20.100000000000001" customHeight="1">
      <c r="A100" s="513"/>
      <c r="B100" s="517"/>
      <c r="C100" s="356" t="s">
        <v>312</v>
      </c>
      <c r="D100" s="358" t="s">
        <v>274</v>
      </c>
      <c r="E100" s="356">
        <v>1</v>
      </c>
      <c r="F100" s="329"/>
      <c r="G100" s="329"/>
    </row>
    <row r="101" spans="1:7" ht="20.100000000000001" customHeight="1">
      <c r="A101" s="511" t="s">
        <v>314</v>
      </c>
      <c r="B101" s="516" t="s">
        <v>315</v>
      </c>
      <c r="C101" s="509" t="s">
        <v>20</v>
      </c>
      <c r="D101" s="358" t="s">
        <v>174</v>
      </c>
      <c r="E101" s="356">
        <v>1</v>
      </c>
      <c r="F101" s="315"/>
      <c r="G101" s="315"/>
    </row>
    <row r="102" spans="1:7" ht="20.100000000000001" customHeight="1">
      <c r="A102" s="512"/>
      <c r="B102" s="518"/>
      <c r="C102" s="510"/>
      <c r="D102" s="358" t="s">
        <v>1</v>
      </c>
      <c r="E102" s="356">
        <v>1</v>
      </c>
      <c r="F102" s="315"/>
      <c r="G102" s="315"/>
    </row>
    <row r="103" spans="1:7" ht="20.100000000000001" customHeight="1">
      <c r="A103" s="512"/>
      <c r="B103" s="518"/>
      <c r="C103" s="359" t="s">
        <v>21</v>
      </c>
      <c r="D103" s="358" t="s">
        <v>1</v>
      </c>
      <c r="E103" s="356">
        <v>1</v>
      </c>
      <c r="F103" s="315"/>
      <c r="G103" s="315"/>
    </row>
    <row r="104" spans="1:7" ht="20.100000000000001" customHeight="1">
      <c r="A104" s="512"/>
      <c r="B104" s="518"/>
      <c r="C104" s="511" t="s">
        <v>316</v>
      </c>
      <c r="D104" s="358" t="s">
        <v>174</v>
      </c>
      <c r="E104" s="356">
        <v>1</v>
      </c>
      <c r="F104" s="315"/>
      <c r="G104" s="315"/>
    </row>
    <row r="105" spans="1:7" ht="20.100000000000001" customHeight="1">
      <c r="A105" s="512"/>
      <c r="B105" s="518"/>
      <c r="C105" s="512"/>
      <c r="D105" s="358" t="s">
        <v>1</v>
      </c>
      <c r="E105" s="356">
        <v>2</v>
      </c>
      <c r="F105" s="315"/>
      <c r="G105" s="315"/>
    </row>
    <row r="106" spans="1:7" ht="20.100000000000001" customHeight="1">
      <c r="A106" s="512"/>
      <c r="B106" s="518"/>
      <c r="C106" s="513"/>
      <c r="D106" s="318" t="s">
        <v>286</v>
      </c>
      <c r="E106" s="356">
        <v>1</v>
      </c>
      <c r="F106" s="315"/>
      <c r="G106" s="315"/>
    </row>
    <row r="107" spans="1:7" ht="20.100000000000001" customHeight="1">
      <c r="A107" s="512"/>
      <c r="B107" s="518"/>
      <c r="C107" s="353" t="s">
        <v>234</v>
      </c>
      <c r="D107" s="367" t="s">
        <v>284</v>
      </c>
      <c r="E107" s="367">
        <v>1</v>
      </c>
      <c r="F107" s="315"/>
      <c r="G107" s="315"/>
    </row>
    <row r="108" spans="1:7" ht="20.100000000000001" customHeight="1">
      <c r="A108" s="512"/>
      <c r="B108" s="518"/>
      <c r="C108" s="356" t="s">
        <v>317</v>
      </c>
      <c r="D108" s="358" t="s">
        <v>274</v>
      </c>
      <c r="E108" s="356">
        <v>1</v>
      </c>
      <c r="F108" s="315"/>
      <c r="G108" s="315"/>
    </row>
    <row r="109" spans="1:7" ht="20.100000000000001" customHeight="1">
      <c r="A109" s="512"/>
      <c r="B109" s="518"/>
      <c r="C109" s="353" t="s">
        <v>321</v>
      </c>
      <c r="D109" s="367" t="s">
        <v>274</v>
      </c>
      <c r="E109" s="367">
        <v>1</v>
      </c>
      <c r="F109" s="315"/>
      <c r="G109" s="315"/>
    </row>
    <row r="110" spans="1:7" ht="20.100000000000001" customHeight="1">
      <c r="A110" s="512"/>
      <c r="B110" s="518"/>
      <c r="C110" s="356" t="s">
        <v>318</v>
      </c>
      <c r="D110" s="358" t="s">
        <v>1</v>
      </c>
      <c r="E110" s="358">
        <v>1</v>
      </c>
      <c r="F110" s="315"/>
      <c r="G110" s="315"/>
    </row>
    <row r="111" spans="1:7" ht="20.100000000000001" customHeight="1">
      <c r="A111" s="512"/>
      <c r="B111" s="517"/>
      <c r="C111" s="353" t="s">
        <v>320</v>
      </c>
      <c r="D111" s="358" t="s">
        <v>237</v>
      </c>
      <c r="E111" s="367">
        <v>1</v>
      </c>
      <c r="F111" s="315"/>
      <c r="G111" s="315"/>
    </row>
    <row r="112" spans="1:7" ht="20.100000000000001" customHeight="1">
      <c r="A112" s="512"/>
      <c r="B112" s="516" t="s">
        <v>322</v>
      </c>
      <c r="C112" s="330" t="s">
        <v>405</v>
      </c>
      <c r="D112" s="367" t="s">
        <v>274</v>
      </c>
      <c r="E112" s="353">
        <v>1</v>
      </c>
      <c r="F112" s="315"/>
      <c r="G112" s="315"/>
    </row>
    <row r="113" spans="1:7" ht="20.100000000000001" customHeight="1">
      <c r="A113" s="512"/>
      <c r="B113" s="518"/>
      <c r="C113" s="535" t="s">
        <v>428</v>
      </c>
      <c r="D113" s="371" t="s">
        <v>429</v>
      </c>
      <c r="E113" s="368">
        <v>1</v>
      </c>
      <c r="F113" s="534"/>
      <c r="G113" s="534"/>
    </row>
    <row r="114" spans="1:7" ht="20.100000000000001" customHeight="1">
      <c r="A114" s="512"/>
      <c r="B114" s="517"/>
      <c r="C114" s="362" t="s">
        <v>409</v>
      </c>
      <c r="D114" s="367" t="s">
        <v>274</v>
      </c>
      <c r="E114" s="353">
        <v>1</v>
      </c>
      <c r="F114" s="369"/>
      <c r="G114" s="369"/>
    </row>
    <row r="115" spans="1:7" ht="20.100000000000001" customHeight="1">
      <c r="A115" s="512"/>
      <c r="B115" s="353" t="s">
        <v>325</v>
      </c>
      <c r="C115" s="356" t="s">
        <v>326</v>
      </c>
      <c r="D115" s="358" t="s">
        <v>1</v>
      </c>
      <c r="E115" s="358">
        <v>1</v>
      </c>
      <c r="F115" s="316"/>
      <c r="G115" s="316"/>
    </row>
    <row r="116" spans="1:7" ht="20.100000000000001" customHeight="1">
      <c r="A116" s="512"/>
      <c r="B116" s="511" t="s">
        <v>327</v>
      </c>
      <c r="C116" s="359" t="s">
        <v>13</v>
      </c>
      <c r="D116" s="358" t="s">
        <v>1</v>
      </c>
      <c r="E116" s="356">
        <v>1</v>
      </c>
      <c r="F116" s="315"/>
      <c r="G116" s="315"/>
    </row>
    <row r="117" spans="1:7" ht="20.100000000000001" customHeight="1">
      <c r="A117" s="512"/>
      <c r="B117" s="512"/>
      <c r="C117" s="511" t="s">
        <v>328</v>
      </c>
      <c r="D117" s="358" t="s">
        <v>1</v>
      </c>
      <c r="E117" s="356">
        <v>1</v>
      </c>
      <c r="F117" s="315"/>
      <c r="G117" s="315"/>
    </row>
    <row r="118" spans="1:7" ht="20.100000000000001" customHeight="1">
      <c r="A118" s="512"/>
      <c r="B118" s="513"/>
      <c r="C118" s="513"/>
      <c r="D118" s="318" t="s">
        <v>286</v>
      </c>
      <c r="E118" s="356">
        <v>1</v>
      </c>
      <c r="F118" s="315"/>
      <c r="G118" s="315"/>
    </row>
    <row r="119" spans="1:7" ht="20.100000000000001" customHeight="1">
      <c r="A119" s="512"/>
      <c r="B119" s="524" t="s">
        <v>329</v>
      </c>
      <c r="C119" s="359" t="s">
        <v>330</v>
      </c>
      <c r="D119" s="358" t="s">
        <v>274</v>
      </c>
      <c r="E119" s="356">
        <v>1</v>
      </c>
      <c r="F119" s="315"/>
      <c r="G119" s="315"/>
    </row>
    <row r="120" spans="1:7" ht="20.100000000000001" customHeight="1">
      <c r="A120" s="512"/>
      <c r="B120" s="525"/>
      <c r="C120" s="509" t="s">
        <v>331</v>
      </c>
      <c r="D120" s="358" t="s">
        <v>332</v>
      </c>
      <c r="E120" s="356">
        <v>1</v>
      </c>
      <c r="F120" s="315"/>
      <c r="G120" s="315"/>
    </row>
    <row r="121" spans="1:7" ht="20.100000000000001" customHeight="1">
      <c r="A121" s="512"/>
      <c r="B121" s="525"/>
      <c r="C121" s="510"/>
      <c r="D121" s="358" t="s">
        <v>1</v>
      </c>
      <c r="E121" s="356">
        <v>1</v>
      </c>
      <c r="F121" s="315"/>
      <c r="G121" s="315"/>
    </row>
    <row r="122" spans="1:7" ht="20.100000000000001" customHeight="1">
      <c r="A122" s="512"/>
      <c r="B122" s="525"/>
      <c r="C122" s="511" t="s">
        <v>333</v>
      </c>
      <c r="D122" s="358" t="s">
        <v>174</v>
      </c>
      <c r="E122" s="356">
        <v>2</v>
      </c>
      <c r="F122" s="315"/>
      <c r="G122" s="315"/>
    </row>
    <row r="123" spans="1:7" ht="20.100000000000001" customHeight="1">
      <c r="A123" s="512"/>
      <c r="B123" s="525"/>
      <c r="C123" s="512"/>
      <c r="D123" s="358" t="s">
        <v>1</v>
      </c>
      <c r="E123" s="356">
        <v>2</v>
      </c>
      <c r="F123" s="315"/>
      <c r="G123" s="315"/>
    </row>
    <row r="124" spans="1:7" ht="20.100000000000001" customHeight="1">
      <c r="A124" s="512"/>
      <c r="B124" s="525"/>
      <c r="C124" s="513"/>
      <c r="D124" s="318" t="s">
        <v>307</v>
      </c>
      <c r="E124" s="362">
        <v>1</v>
      </c>
      <c r="F124" s="315"/>
      <c r="G124" s="315"/>
    </row>
    <row r="125" spans="1:7" ht="20.100000000000001" customHeight="1">
      <c r="A125" s="512"/>
      <c r="B125" s="525"/>
      <c r="C125" s="511" t="s">
        <v>334</v>
      </c>
      <c r="D125" s="358" t="s">
        <v>1</v>
      </c>
      <c r="E125" s="356">
        <v>1</v>
      </c>
      <c r="F125" s="315"/>
      <c r="G125" s="315"/>
    </row>
    <row r="126" spans="1:7" ht="20.100000000000001" customHeight="1">
      <c r="A126" s="512"/>
      <c r="B126" s="525"/>
      <c r="C126" s="513"/>
      <c r="D126" s="318" t="s">
        <v>286</v>
      </c>
      <c r="E126" s="356">
        <v>1</v>
      </c>
      <c r="F126" s="315"/>
      <c r="G126" s="315"/>
    </row>
    <row r="127" spans="1:7" ht="20.100000000000001" customHeight="1">
      <c r="A127" s="512"/>
      <c r="B127" s="525"/>
      <c r="C127" s="533" t="s">
        <v>419</v>
      </c>
      <c r="D127" s="326" t="s">
        <v>237</v>
      </c>
      <c r="E127" s="363">
        <v>1</v>
      </c>
      <c r="F127" s="315"/>
      <c r="G127" s="315"/>
    </row>
    <row r="128" spans="1:7" ht="20.100000000000001" customHeight="1">
      <c r="A128" s="512"/>
      <c r="B128" s="525"/>
      <c r="C128" s="533" t="s">
        <v>420</v>
      </c>
      <c r="D128" s="326" t="s">
        <v>421</v>
      </c>
      <c r="E128" s="363">
        <v>1</v>
      </c>
      <c r="F128" s="315"/>
      <c r="G128" s="315"/>
    </row>
    <row r="129" spans="1:7" ht="20.100000000000001" customHeight="1">
      <c r="A129" s="512"/>
      <c r="B129" s="525"/>
      <c r="C129" s="356" t="s">
        <v>335</v>
      </c>
      <c r="D129" s="358" t="s">
        <v>274</v>
      </c>
      <c r="E129" s="356">
        <v>1</v>
      </c>
      <c r="F129" s="315"/>
      <c r="G129" s="315"/>
    </row>
    <row r="130" spans="1:7" ht="20.100000000000001" customHeight="1">
      <c r="A130" s="512"/>
      <c r="B130" s="525"/>
      <c r="C130" s="356" t="s">
        <v>336</v>
      </c>
      <c r="D130" s="358" t="s">
        <v>274</v>
      </c>
      <c r="E130" s="356">
        <v>1</v>
      </c>
      <c r="F130" s="315"/>
      <c r="G130" s="315"/>
    </row>
    <row r="131" spans="1:7" ht="20.100000000000001" customHeight="1">
      <c r="A131" s="512"/>
      <c r="B131" s="525"/>
      <c r="C131" s="511" t="s">
        <v>337</v>
      </c>
      <c r="D131" s="367" t="s">
        <v>274</v>
      </c>
      <c r="E131" s="353">
        <v>1</v>
      </c>
      <c r="F131" s="315"/>
      <c r="G131" s="315"/>
    </row>
    <row r="132" spans="1:7" ht="20.100000000000001" customHeight="1">
      <c r="A132" s="512"/>
      <c r="B132" s="526"/>
      <c r="C132" s="513"/>
      <c r="D132" s="318" t="s">
        <v>286</v>
      </c>
      <c r="E132" s="353">
        <v>1</v>
      </c>
      <c r="F132" s="315"/>
      <c r="G132" s="315"/>
    </row>
    <row r="133" spans="1:7" ht="20.100000000000001" customHeight="1">
      <c r="A133" s="512"/>
      <c r="B133" s="516" t="s">
        <v>338</v>
      </c>
      <c r="C133" s="370" t="s">
        <v>339</v>
      </c>
      <c r="D133" s="367" t="s">
        <v>40</v>
      </c>
      <c r="E133" s="353">
        <v>1</v>
      </c>
      <c r="F133" s="315"/>
      <c r="G133" s="315"/>
    </row>
    <row r="134" spans="1:7" ht="20.100000000000001" customHeight="1">
      <c r="A134" s="512"/>
      <c r="B134" s="518"/>
      <c r="C134" s="356" t="s">
        <v>341</v>
      </c>
      <c r="D134" s="367" t="s">
        <v>274</v>
      </c>
      <c r="E134" s="353">
        <v>1</v>
      </c>
      <c r="F134" s="315"/>
      <c r="G134" s="315"/>
    </row>
    <row r="135" spans="1:7" ht="20.100000000000001" customHeight="1">
      <c r="A135" s="512"/>
      <c r="B135" s="517"/>
      <c r="C135" s="353" t="s">
        <v>340</v>
      </c>
      <c r="D135" s="367" t="s">
        <v>274</v>
      </c>
      <c r="E135" s="353">
        <v>1</v>
      </c>
      <c r="F135" s="315"/>
      <c r="G135" s="315"/>
    </row>
    <row r="136" spans="1:7" ht="20.100000000000001" customHeight="1">
      <c r="A136" s="512"/>
      <c r="B136" s="516" t="s">
        <v>342</v>
      </c>
      <c r="C136" s="359" t="s">
        <v>343</v>
      </c>
      <c r="D136" s="358" t="s">
        <v>1</v>
      </c>
      <c r="E136" s="356">
        <v>1</v>
      </c>
      <c r="F136" s="315"/>
      <c r="G136" s="315"/>
    </row>
    <row r="137" spans="1:7" ht="20.100000000000001" customHeight="1">
      <c r="A137" s="512"/>
      <c r="B137" s="518"/>
      <c r="C137" s="356" t="s">
        <v>344</v>
      </c>
      <c r="D137" s="358" t="s">
        <v>1</v>
      </c>
      <c r="E137" s="356">
        <v>1</v>
      </c>
      <c r="F137" s="315"/>
      <c r="G137" s="315"/>
    </row>
    <row r="138" spans="1:7" ht="20.100000000000001" customHeight="1">
      <c r="A138" s="512"/>
      <c r="B138" s="517"/>
      <c r="C138" s="356" t="s">
        <v>345</v>
      </c>
      <c r="D138" s="358" t="s">
        <v>1</v>
      </c>
      <c r="E138" s="356">
        <v>1</v>
      </c>
      <c r="F138" s="315"/>
      <c r="G138" s="315"/>
    </row>
    <row r="139" spans="1:7" ht="20.100000000000001" customHeight="1">
      <c r="A139" s="512"/>
      <c r="B139" s="516" t="s">
        <v>346</v>
      </c>
      <c r="C139" s="359" t="s">
        <v>22</v>
      </c>
      <c r="D139" s="358" t="s">
        <v>1</v>
      </c>
      <c r="E139" s="356">
        <v>1</v>
      </c>
      <c r="F139" s="315"/>
      <c r="G139" s="315"/>
    </row>
    <row r="140" spans="1:7" ht="20.100000000000001" customHeight="1">
      <c r="A140" s="512"/>
      <c r="B140" s="518"/>
      <c r="C140" s="363" t="s">
        <v>418</v>
      </c>
      <c r="D140" s="326" t="s">
        <v>237</v>
      </c>
      <c r="E140" s="363">
        <v>1</v>
      </c>
      <c r="F140" s="315"/>
      <c r="G140" s="315"/>
    </row>
    <row r="141" spans="1:7" ht="20.100000000000001" customHeight="1">
      <c r="A141" s="512"/>
      <c r="B141" s="518"/>
      <c r="C141" s="356" t="s">
        <v>23</v>
      </c>
      <c r="D141" s="358" t="s">
        <v>1</v>
      </c>
      <c r="E141" s="356">
        <v>1</v>
      </c>
      <c r="F141" s="316"/>
      <c r="G141" s="316"/>
    </row>
    <row r="142" spans="1:7" ht="20.100000000000001" customHeight="1">
      <c r="A142" s="513"/>
      <c r="B142" s="517"/>
      <c r="C142" s="356" t="s">
        <v>347</v>
      </c>
      <c r="D142" s="358" t="s">
        <v>1</v>
      </c>
      <c r="E142" s="358">
        <v>1</v>
      </c>
      <c r="F142" s="316"/>
      <c r="G142" s="316"/>
    </row>
    <row r="143" spans="1:7" ht="20.100000000000001" customHeight="1">
      <c r="A143" s="511" t="s">
        <v>348</v>
      </c>
      <c r="B143" s="516" t="s">
        <v>349</v>
      </c>
      <c r="C143" s="332" t="s">
        <v>60</v>
      </c>
      <c r="D143" s="358" t="s">
        <v>237</v>
      </c>
      <c r="E143" s="356">
        <v>1</v>
      </c>
      <c r="F143" s="315"/>
      <c r="G143" s="315"/>
    </row>
    <row r="144" spans="1:7" ht="20.100000000000001" customHeight="1">
      <c r="A144" s="512"/>
      <c r="B144" s="518"/>
      <c r="C144" s="522" t="s">
        <v>406</v>
      </c>
      <c r="D144" s="358" t="s">
        <v>174</v>
      </c>
      <c r="E144" s="356">
        <v>1</v>
      </c>
      <c r="F144" s="315"/>
      <c r="G144" s="315"/>
    </row>
    <row r="145" spans="1:7" ht="20.100000000000001" customHeight="1">
      <c r="A145" s="512"/>
      <c r="B145" s="518"/>
      <c r="C145" s="523"/>
      <c r="D145" s="358" t="s">
        <v>1</v>
      </c>
      <c r="E145" s="356">
        <v>1</v>
      </c>
      <c r="F145" s="315"/>
      <c r="G145" s="315"/>
    </row>
    <row r="146" spans="1:7" ht="20.100000000000001" customHeight="1">
      <c r="A146" s="512"/>
      <c r="B146" s="518"/>
      <c r="C146" s="360" t="s">
        <v>177</v>
      </c>
      <c r="D146" s="358" t="s">
        <v>274</v>
      </c>
      <c r="E146" s="356">
        <v>1</v>
      </c>
      <c r="F146" s="329"/>
      <c r="G146" s="329"/>
    </row>
    <row r="147" spans="1:7" ht="20.100000000000001" customHeight="1">
      <c r="A147" s="512"/>
      <c r="B147" s="518"/>
      <c r="C147" s="511" t="s">
        <v>352</v>
      </c>
      <c r="D147" s="358" t="s">
        <v>174</v>
      </c>
      <c r="E147" s="356">
        <v>1</v>
      </c>
      <c r="F147" s="362" t="s">
        <v>244</v>
      </c>
      <c r="G147" s="356">
        <v>1</v>
      </c>
    </row>
    <row r="148" spans="1:7" ht="20.100000000000001" customHeight="1">
      <c r="A148" s="512"/>
      <c r="B148" s="518"/>
      <c r="C148" s="512"/>
      <c r="D148" s="358" t="s">
        <v>1</v>
      </c>
      <c r="E148" s="356">
        <v>1</v>
      </c>
      <c r="F148" s="258"/>
      <c r="G148" s="258"/>
    </row>
    <row r="149" spans="1:7" ht="20.100000000000001" customHeight="1">
      <c r="A149" s="512"/>
      <c r="B149" s="518"/>
      <c r="C149" s="512"/>
      <c r="D149" s="367" t="s">
        <v>237</v>
      </c>
      <c r="E149" s="302">
        <v>1</v>
      </c>
      <c r="F149" s="256"/>
      <c r="G149" s="256"/>
    </row>
    <row r="150" spans="1:7" ht="20.100000000000001" customHeight="1">
      <c r="A150" s="512"/>
      <c r="B150" s="518"/>
      <c r="C150" s="512"/>
      <c r="D150" s="318" t="s">
        <v>307</v>
      </c>
      <c r="E150" s="356">
        <v>1</v>
      </c>
      <c r="F150" s="362"/>
      <c r="G150" s="258"/>
    </row>
    <row r="151" spans="1:7" ht="20.100000000000001" customHeight="1">
      <c r="A151" s="512"/>
      <c r="B151" s="518"/>
      <c r="C151" s="513"/>
      <c r="D151" s="318" t="s">
        <v>286</v>
      </c>
      <c r="E151" s="356">
        <v>1</v>
      </c>
      <c r="F151" s="258"/>
      <c r="G151" s="258"/>
    </row>
    <row r="152" spans="1:7" ht="20.100000000000001" customHeight="1">
      <c r="A152" s="512"/>
      <c r="B152" s="518"/>
      <c r="C152" s="356" t="s">
        <v>353</v>
      </c>
      <c r="D152" s="358" t="s">
        <v>274</v>
      </c>
      <c r="E152" s="356">
        <v>1</v>
      </c>
      <c r="F152" s="334"/>
      <c r="G152" s="329"/>
    </row>
    <row r="153" spans="1:7" ht="20.100000000000001" customHeight="1">
      <c r="A153" s="512"/>
      <c r="B153" s="518"/>
      <c r="C153" s="511" t="s">
        <v>357</v>
      </c>
      <c r="D153" s="358" t="s">
        <v>1</v>
      </c>
      <c r="E153" s="358">
        <v>1</v>
      </c>
      <c r="F153" s="329"/>
      <c r="G153" s="329"/>
    </row>
    <row r="154" spans="1:7" ht="20.100000000000001" customHeight="1">
      <c r="A154" s="512"/>
      <c r="B154" s="518"/>
      <c r="C154" s="513"/>
      <c r="D154" s="318" t="s">
        <v>286</v>
      </c>
      <c r="E154" s="356">
        <v>1</v>
      </c>
      <c r="F154" s="329"/>
      <c r="G154" s="329"/>
    </row>
    <row r="155" spans="1:7" ht="20.100000000000001" customHeight="1">
      <c r="A155" s="512"/>
      <c r="B155" s="518"/>
      <c r="C155" s="356" t="s">
        <v>356</v>
      </c>
      <c r="D155" s="358" t="s">
        <v>1</v>
      </c>
      <c r="E155" s="358">
        <v>1</v>
      </c>
      <c r="F155" s="329"/>
      <c r="G155" s="329"/>
    </row>
    <row r="156" spans="1:7" ht="20.100000000000001" customHeight="1">
      <c r="A156" s="512"/>
      <c r="B156" s="518"/>
      <c r="C156" s="356" t="s">
        <v>354</v>
      </c>
      <c r="D156" s="358" t="s">
        <v>274</v>
      </c>
      <c r="E156" s="356">
        <v>1</v>
      </c>
      <c r="F156" s="258"/>
      <c r="G156" s="258"/>
    </row>
    <row r="157" spans="1:7" ht="20.100000000000001" customHeight="1">
      <c r="A157" s="512"/>
      <c r="B157" s="518"/>
      <c r="C157" s="356" t="s">
        <v>355</v>
      </c>
      <c r="D157" s="358" t="s">
        <v>274</v>
      </c>
      <c r="E157" s="358">
        <v>1</v>
      </c>
      <c r="F157" s="329"/>
      <c r="G157" s="329"/>
    </row>
    <row r="158" spans="1:7" ht="20.100000000000001" customHeight="1">
      <c r="A158" s="512"/>
      <c r="B158" s="517"/>
      <c r="C158" s="356" t="s">
        <v>115</v>
      </c>
      <c r="D158" s="358" t="s">
        <v>274</v>
      </c>
      <c r="E158" s="356">
        <v>1</v>
      </c>
      <c r="F158" s="329"/>
      <c r="G158" s="329"/>
    </row>
    <row r="159" spans="1:7" ht="20.100000000000001" customHeight="1">
      <c r="A159" s="512"/>
      <c r="B159" s="511" t="s">
        <v>358</v>
      </c>
      <c r="C159" s="352" t="s">
        <v>25</v>
      </c>
      <c r="D159" s="367" t="s">
        <v>1</v>
      </c>
      <c r="E159" s="353">
        <v>1</v>
      </c>
      <c r="F159" s="329"/>
      <c r="G159" s="329"/>
    </row>
    <row r="160" spans="1:7" ht="20.100000000000001" customHeight="1">
      <c r="A160" s="512"/>
      <c r="B160" s="512"/>
      <c r="C160" s="356" t="s">
        <v>359</v>
      </c>
      <c r="D160" s="358" t="s">
        <v>1</v>
      </c>
      <c r="E160" s="358">
        <v>1</v>
      </c>
      <c r="F160" s="356"/>
      <c r="G160" s="356"/>
    </row>
    <row r="161" spans="1:7" ht="20.100000000000001" customHeight="1">
      <c r="A161" s="512"/>
      <c r="B161" s="512"/>
      <c r="C161" s="511" t="s">
        <v>360</v>
      </c>
      <c r="D161" s="358" t="s">
        <v>174</v>
      </c>
      <c r="E161" s="356">
        <v>1</v>
      </c>
      <c r="F161" s="356"/>
      <c r="G161" s="356"/>
    </row>
    <row r="162" spans="1:7" ht="20.100000000000001" customHeight="1">
      <c r="A162" s="512"/>
      <c r="B162" s="512"/>
      <c r="C162" s="513"/>
      <c r="D162" s="358" t="s">
        <v>274</v>
      </c>
      <c r="E162" s="356">
        <v>1</v>
      </c>
      <c r="F162" s="329"/>
      <c r="G162" s="329"/>
    </row>
    <row r="163" spans="1:7" ht="20.100000000000001" customHeight="1">
      <c r="A163" s="512"/>
      <c r="B163" s="512"/>
      <c r="C163" s="511" t="s">
        <v>361</v>
      </c>
      <c r="D163" s="358" t="s">
        <v>274</v>
      </c>
      <c r="E163" s="356">
        <v>1</v>
      </c>
      <c r="F163" s="329"/>
      <c r="G163" s="329"/>
    </row>
    <row r="164" spans="1:7" ht="20.100000000000001" customHeight="1">
      <c r="A164" s="512"/>
      <c r="B164" s="512"/>
      <c r="C164" s="513"/>
      <c r="D164" s="318" t="s">
        <v>286</v>
      </c>
      <c r="E164" s="356">
        <v>1</v>
      </c>
      <c r="F164" s="329"/>
      <c r="G164" s="329"/>
    </row>
    <row r="165" spans="1:7" ht="20.100000000000001" customHeight="1">
      <c r="A165" s="512"/>
      <c r="B165" s="513"/>
      <c r="C165" s="356" t="s">
        <v>362</v>
      </c>
      <c r="D165" s="358" t="s">
        <v>1</v>
      </c>
      <c r="E165" s="356">
        <v>1</v>
      </c>
      <c r="F165" s="329"/>
      <c r="G165" s="329"/>
    </row>
    <row r="166" spans="1:7" ht="20.100000000000001" customHeight="1">
      <c r="A166" s="512"/>
      <c r="B166" s="516" t="s">
        <v>363</v>
      </c>
      <c r="C166" s="361" t="s">
        <v>364</v>
      </c>
      <c r="D166" s="358" t="s">
        <v>1</v>
      </c>
      <c r="E166" s="356">
        <v>1</v>
      </c>
      <c r="F166" s="329"/>
      <c r="G166" s="329"/>
    </row>
    <row r="167" spans="1:7" ht="20.100000000000001" customHeight="1">
      <c r="A167" s="512"/>
      <c r="B167" s="518"/>
      <c r="C167" s="356" t="s">
        <v>365</v>
      </c>
      <c r="D167" s="358" t="s">
        <v>274</v>
      </c>
      <c r="E167" s="356">
        <v>1</v>
      </c>
      <c r="F167" s="329"/>
      <c r="G167" s="329"/>
    </row>
    <row r="168" spans="1:7" ht="20.100000000000001" customHeight="1">
      <c r="A168" s="512"/>
      <c r="B168" s="518"/>
      <c r="C168" s="511" t="s">
        <v>28</v>
      </c>
      <c r="D168" s="358" t="s">
        <v>1</v>
      </c>
      <c r="E168" s="358">
        <v>1</v>
      </c>
      <c r="F168" s="329"/>
      <c r="G168" s="329"/>
    </row>
    <row r="169" spans="1:7" ht="20.100000000000001" customHeight="1">
      <c r="A169" s="512"/>
      <c r="B169" s="517"/>
      <c r="C169" s="513"/>
      <c r="D169" s="318" t="s">
        <v>286</v>
      </c>
      <c r="E169" s="356">
        <v>1</v>
      </c>
      <c r="F169" s="329"/>
      <c r="G169" s="329"/>
    </row>
    <row r="170" spans="1:7" ht="20.100000000000001" customHeight="1">
      <c r="A170" s="512"/>
      <c r="B170" s="516" t="s">
        <v>366</v>
      </c>
      <c r="C170" s="359" t="s">
        <v>367</v>
      </c>
      <c r="D170" s="358" t="s">
        <v>1</v>
      </c>
      <c r="E170" s="356">
        <v>1</v>
      </c>
      <c r="F170" s="329"/>
      <c r="G170" s="329"/>
    </row>
    <row r="171" spans="1:7" ht="20.100000000000001" customHeight="1">
      <c r="A171" s="512"/>
      <c r="B171" s="518"/>
      <c r="C171" s="356" t="s">
        <v>368</v>
      </c>
      <c r="D171" s="358" t="s">
        <v>1</v>
      </c>
      <c r="E171" s="356">
        <v>1</v>
      </c>
      <c r="F171" s="329"/>
      <c r="G171" s="329"/>
    </row>
    <row r="172" spans="1:7" ht="20.100000000000001" customHeight="1">
      <c r="A172" s="512"/>
      <c r="B172" s="518"/>
      <c r="C172" s="355" t="s">
        <v>369</v>
      </c>
      <c r="D172" s="358" t="s">
        <v>274</v>
      </c>
      <c r="E172" s="358">
        <v>1</v>
      </c>
      <c r="F172" s="329"/>
      <c r="G172" s="329"/>
    </row>
    <row r="173" spans="1:7" ht="20.100000000000001" customHeight="1">
      <c r="A173" s="512"/>
      <c r="B173" s="518"/>
      <c r="C173" s="356" t="s">
        <v>370</v>
      </c>
      <c r="D173" s="358" t="s">
        <v>1</v>
      </c>
      <c r="E173" s="358">
        <v>1</v>
      </c>
      <c r="F173" s="329"/>
      <c r="G173" s="329"/>
    </row>
    <row r="174" spans="1:7" ht="20.100000000000001" customHeight="1">
      <c r="A174" s="512"/>
      <c r="B174" s="356" t="s">
        <v>371</v>
      </c>
      <c r="C174" s="356" t="s">
        <v>372</v>
      </c>
      <c r="D174" s="358" t="s">
        <v>1</v>
      </c>
      <c r="E174" s="358">
        <v>1</v>
      </c>
      <c r="F174" s="329"/>
      <c r="G174" s="356"/>
    </row>
    <row r="175" spans="1:7" ht="20.100000000000001" customHeight="1">
      <c r="A175" s="512"/>
      <c r="B175" s="516" t="s">
        <v>373</v>
      </c>
      <c r="C175" s="352" t="s">
        <v>374</v>
      </c>
      <c r="D175" s="367" t="s">
        <v>1</v>
      </c>
      <c r="E175" s="353">
        <v>1</v>
      </c>
      <c r="F175" s="374"/>
      <c r="G175" s="353"/>
    </row>
    <row r="176" spans="1:7" ht="20.100000000000001" customHeight="1">
      <c r="A176" s="512"/>
      <c r="B176" s="518"/>
      <c r="C176" s="511" t="s">
        <v>375</v>
      </c>
      <c r="D176" s="358" t="s">
        <v>174</v>
      </c>
      <c r="E176" s="356">
        <v>2</v>
      </c>
      <c r="F176" s="329"/>
      <c r="G176" s="356"/>
    </row>
    <row r="177" spans="1:7" ht="20.100000000000001" customHeight="1">
      <c r="A177" s="512"/>
      <c r="B177" s="518"/>
      <c r="C177" s="512"/>
      <c r="D177" s="358" t="s">
        <v>274</v>
      </c>
      <c r="E177" s="356">
        <v>1</v>
      </c>
      <c r="F177" s="329"/>
      <c r="G177" s="356"/>
    </row>
    <row r="178" spans="1:7" ht="20.100000000000001" customHeight="1">
      <c r="A178" s="512"/>
      <c r="B178" s="518"/>
      <c r="C178" s="513"/>
      <c r="D178" s="358" t="s">
        <v>237</v>
      </c>
      <c r="E178" s="356">
        <v>1</v>
      </c>
      <c r="F178" s="329"/>
      <c r="G178" s="356"/>
    </row>
    <row r="179" spans="1:7" ht="20.100000000000001" customHeight="1">
      <c r="A179" s="512"/>
      <c r="B179" s="518"/>
      <c r="C179" s="356" t="s">
        <v>376</v>
      </c>
      <c r="D179" s="358" t="s">
        <v>1</v>
      </c>
      <c r="E179" s="358">
        <v>1</v>
      </c>
      <c r="F179" s="329"/>
      <c r="G179" s="356"/>
    </row>
    <row r="180" spans="1:7" ht="20.100000000000001" customHeight="1">
      <c r="A180" s="512"/>
      <c r="B180" s="517"/>
      <c r="C180" s="368" t="s">
        <v>422</v>
      </c>
      <c r="D180" s="326" t="s">
        <v>237</v>
      </c>
      <c r="E180" s="326">
        <v>1</v>
      </c>
      <c r="F180" s="329"/>
      <c r="G180" s="356"/>
    </row>
    <row r="181" spans="1:7" ht="20.100000000000001" customHeight="1">
      <c r="A181" s="512"/>
      <c r="B181" s="511" t="s">
        <v>377</v>
      </c>
      <c r="C181" s="509" t="s">
        <v>26</v>
      </c>
      <c r="D181" s="358" t="s">
        <v>174</v>
      </c>
      <c r="E181" s="356">
        <v>1</v>
      </c>
      <c r="F181" s="329"/>
      <c r="G181" s="356"/>
    </row>
    <row r="182" spans="1:7" ht="20.100000000000001" customHeight="1">
      <c r="A182" s="512"/>
      <c r="B182" s="512"/>
      <c r="C182" s="510"/>
      <c r="D182" s="358" t="s">
        <v>1</v>
      </c>
      <c r="E182" s="356">
        <v>1</v>
      </c>
      <c r="F182" s="329"/>
      <c r="G182" s="356"/>
    </row>
    <row r="183" spans="1:7" ht="20.100000000000001" customHeight="1">
      <c r="A183" s="512"/>
      <c r="B183" s="512"/>
      <c r="C183" s="356" t="s">
        <v>378</v>
      </c>
      <c r="D183" s="358" t="s">
        <v>274</v>
      </c>
      <c r="E183" s="356">
        <v>1</v>
      </c>
      <c r="F183" s="329"/>
      <c r="G183" s="356"/>
    </row>
    <row r="184" spans="1:7" ht="20.100000000000001" customHeight="1">
      <c r="A184" s="512"/>
      <c r="B184" s="512"/>
      <c r="C184" s="356" t="s">
        <v>379</v>
      </c>
      <c r="D184" s="358" t="s">
        <v>237</v>
      </c>
      <c r="E184" s="358">
        <v>1</v>
      </c>
      <c r="F184" s="329"/>
      <c r="G184" s="356"/>
    </row>
    <row r="185" spans="1:7" ht="20.100000000000001" customHeight="1">
      <c r="A185" s="513"/>
      <c r="B185" s="513"/>
      <c r="C185" s="356" t="s">
        <v>380</v>
      </c>
      <c r="D185" s="358" t="s">
        <v>1</v>
      </c>
      <c r="E185" s="358">
        <v>1</v>
      </c>
      <c r="F185" s="329"/>
      <c r="G185" s="356"/>
    </row>
    <row r="186" spans="1:7" ht="20.100000000000001" customHeight="1">
      <c r="A186" s="511" t="s">
        <v>381</v>
      </c>
      <c r="B186" s="511" t="s">
        <v>382</v>
      </c>
      <c r="C186" s="514" t="s">
        <v>407</v>
      </c>
      <c r="D186" s="358" t="s">
        <v>174</v>
      </c>
      <c r="E186" s="356">
        <v>1</v>
      </c>
      <c r="F186" s="329"/>
      <c r="G186" s="356"/>
    </row>
    <row r="187" spans="1:7" ht="20.100000000000001" customHeight="1">
      <c r="A187" s="512"/>
      <c r="B187" s="512"/>
      <c r="C187" s="515"/>
      <c r="D187" s="358" t="s">
        <v>274</v>
      </c>
      <c r="E187" s="356">
        <v>1</v>
      </c>
      <c r="F187" s="334"/>
      <c r="G187" s="356"/>
    </row>
    <row r="188" spans="1:7" ht="20.100000000000001" customHeight="1">
      <c r="A188" s="512"/>
      <c r="B188" s="512"/>
      <c r="C188" s="511" t="s">
        <v>56</v>
      </c>
      <c r="D188" s="358" t="s">
        <v>174</v>
      </c>
      <c r="E188" s="356">
        <v>1</v>
      </c>
      <c r="F188" s="299"/>
      <c r="G188" s="299"/>
    </row>
    <row r="189" spans="1:7" ht="20.100000000000001" customHeight="1">
      <c r="A189" s="512"/>
      <c r="B189" s="512"/>
      <c r="C189" s="512"/>
      <c r="D189" s="358" t="s">
        <v>1</v>
      </c>
      <c r="E189" s="356">
        <v>1</v>
      </c>
      <c r="F189" s="329"/>
      <c r="G189" s="356"/>
    </row>
    <row r="190" spans="1:7" ht="20.100000000000001" customHeight="1">
      <c r="A190" s="512"/>
      <c r="B190" s="512"/>
      <c r="C190" s="512"/>
      <c r="D190" s="358" t="s">
        <v>237</v>
      </c>
      <c r="E190" s="353">
        <v>1</v>
      </c>
      <c r="F190" s="329"/>
      <c r="G190" s="356"/>
    </row>
    <row r="191" spans="1:7" ht="20.100000000000001" customHeight="1">
      <c r="A191" s="512"/>
      <c r="B191" s="512"/>
      <c r="C191" s="513"/>
      <c r="D191" s="318" t="s">
        <v>286</v>
      </c>
      <c r="E191" s="356">
        <v>1</v>
      </c>
      <c r="F191" s="329"/>
      <c r="G191" s="356"/>
    </row>
    <row r="192" spans="1:7" ht="20.100000000000001" customHeight="1">
      <c r="A192" s="512"/>
      <c r="B192" s="512"/>
      <c r="C192" s="511" t="s">
        <v>384</v>
      </c>
      <c r="D192" s="358" t="s">
        <v>1</v>
      </c>
      <c r="E192" s="356">
        <v>1</v>
      </c>
      <c r="F192" s="329"/>
      <c r="G192" s="356"/>
    </row>
    <row r="193" spans="1:7" ht="20.100000000000001" customHeight="1">
      <c r="A193" s="512"/>
      <c r="B193" s="512"/>
      <c r="C193" s="513"/>
      <c r="D193" s="326" t="s">
        <v>237</v>
      </c>
      <c r="E193" s="363">
        <v>1</v>
      </c>
      <c r="F193" s="329"/>
      <c r="G193" s="356"/>
    </row>
    <row r="194" spans="1:7" ht="20.100000000000001" customHeight="1">
      <c r="A194" s="512"/>
      <c r="B194" s="513"/>
      <c r="C194" s="356" t="s">
        <v>385</v>
      </c>
      <c r="D194" s="358" t="s">
        <v>1</v>
      </c>
      <c r="E194" s="358">
        <v>1</v>
      </c>
      <c r="F194" s="329"/>
      <c r="G194" s="356"/>
    </row>
    <row r="195" spans="1:7" ht="20.100000000000001" customHeight="1">
      <c r="A195" s="512"/>
      <c r="B195" s="354" t="s">
        <v>386</v>
      </c>
      <c r="C195" s="356" t="s">
        <v>387</v>
      </c>
      <c r="D195" s="358" t="s">
        <v>274</v>
      </c>
      <c r="E195" s="358">
        <v>1</v>
      </c>
      <c r="F195" s="329"/>
      <c r="G195" s="356"/>
    </row>
    <row r="196" spans="1:7" ht="20.100000000000001" customHeight="1">
      <c r="A196" s="512"/>
      <c r="B196" s="367" t="s">
        <v>107</v>
      </c>
      <c r="C196" s="356" t="s">
        <v>389</v>
      </c>
      <c r="D196" s="358" t="s">
        <v>1</v>
      </c>
      <c r="E196" s="358">
        <v>1</v>
      </c>
      <c r="F196" s="329"/>
      <c r="G196" s="356"/>
    </row>
    <row r="197" spans="1:7" ht="20.100000000000001" customHeight="1">
      <c r="A197" s="512"/>
      <c r="B197" s="518" t="s">
        <v>390</v>
      </c>
      <c r="C197" s="356" t="s">
        <v>392</v>
      </c>
      <c r="D197" s="358" t="s">
        <v>237</v>
      </c>
      <c r="E197" s="358">
        <v>1</v>
      </c>
      <c r="F197" s="329"/>
      <c r="G197" s="356"/>
    </row>
    <row r="198" spans="1:7" ht="20.100000000000001" customHeight="1">
      <c r="A198" s="512"/>
      <c r="B198" s="517"/>
      <c r="C198" s="356" t="s">
        <v>391</v>
      </c>
      <c r="D198" s="358" t="s">
        <v>1</v>
      </c>
      <c r="E198" s="358">
        <v>1</v>
      </c>
      <c r="F198" s="329"/>
      <c r="G198" s="356"/>
    </row>
    <row r="199" spans="1:7" ht="20.100000000000001" customHeight="1">
      <c r="A199" s="512"/>
      <c r="B199" s="516" t="s">
        <v>393</v>
      </c>
      <c r="C199" s="359" t="s">
        <v>394</v>
      </c>
      <c r="D199" s="358" t="s">
        <v>274</v>
      </c>
      <c r="E199" s="358">
        <v>1</v>
      </c>
      <c r="F199" s="329"/>
      <c r="G199" s="356"/>
    </row>
    <row r="200" spans="1:7" ht="20.100000000000001" customHeight="1">
      <c r="A200" s="512"/>
      <c r="B200" s="518"/>
      <c r="C200" s="356" t="s">
        <v>396</v>
      </c>
      <c r="D200" s="358" t="s">
        <v>274</v>
      </c>
      <c r="E200" s="358">
        <v>1</v>
      </c>
      <c r="F200" s="329"/>
      <c r="G200" s="356"/>
    </row>
    <row r="201" spans="1:7" ht="20.100000000000001" customHeight="1">
      <c r="A201" s="512"/>
      <c r="B201" s="517"/>
      <c r="C201" s="356" t="s">
        <v>395</v>
      </c>
      <c r="D201" s="358" t="s">
        <v>237</v>
      </c>
      <c r="E201" s="358">
        <v>1</v>
      </c>
      <c r="F201" s="329"/>
      <c r="G201" s="356"/>
    </row>
    <row r="202" spans="1:7" ht="20.100000000000001" customHeight="1">
      <c r="A202" s="512"/>
      <c r="B202" s="516" t="s">
        <v>397</v>
      </c>
      <c r="C202" s="359" t="s">
        <v>29</v>
      </c>
      <c r="D202" s="358" t="s">
        <v>1</v>
      </c>
      <c r="E202" s="356">
        <v>1</v>
      </c>
      <c r="F202" s="329"/>
      <c r="G202" s="356"/>
    </row>
    <row r="203" spans="1:7" ht="20.100000000000001" customHeight="1">
      <c r="A203" s="512"/>
      <c r="B203" s="518"/>
      <c r="C203" s="511" t="s">
        <v>30</v>
      </c>
      <c r="D203" s="358" t="s">
        <v>174</v>
      </c>
      <c r="E203" s="356">
        <v>1</v>
      </c>
      <c r="F203" s="329"/>
      <c r="G203" s="356"/>
    </row>
    <row r="204" spans="1:7" ht="20.100000000000001" customHeight="1">
      <c r="A204" s="512"/>
      <c r="B204" s="518"/>
      <c r="C204" s="512"/>
      <c r="D204" s="358" t="s">
        <v>1</v>
      </c>
      <c r="E204" s="358">
        <v>1</v>
      </c>
      <c r="F204" s="329"/>
      <c r="G204" s="356"/>
    </row>
    <row r="205" spans="1:7" ht="20.100000000000001" customHeight="1">
      <c r="A205" s="512"/>
      <c r="B205" s="517"/>
      <c r="C205" s="513"/>
      <c r="D205" s="358" t="s">
        <v>237</v>
      </c>
      <c r="E205" s="358">
        <v>1</v>
      </c>
      <c r="F205" s="329"/>
      <c r="G205" s="356"/>
    </row>
    <row r="206" spans="1:7" ht="20.100000000000001" customHeight="1">
      <c r="A206" s="512"/>
      <c r="B206" s="511" t="s">
        <v>398</v>
      </c>
      <c r="C206" s="509" t="s">
        <v>399</v>
      </c>
      <c r="D206" s="358" t="s">
        <v>174</v>
      </c>
      <c r="E206" s="356">
        <v>1</v>
      </c>
      <c r="F206" s="329"/>
      <c r="G206" s="356"/>
    </row>
    <row r="207" spans="1:7" ht="20.100000000000001" customHeight="1">
      <c r="A207" s="512"/>
      <c r="B207" s="512"/>
      <c r="C207" s="510"/>
      <c r="D207" s="358" t="s">
        <v>1</v>
      </c>
      <c r="E207" s="356">
        <v>2</v>
      </c>
      <c r="F207" s="329"/>
      <c r="G207" s="356"/>
    </row>
    <row r="208" spans="1:7" ht="20.100000000000001" customHeight="1">
      <c r="A208" s="512"/>
      <c r="B208" s="512"/>
      <c r="C208" s="511" t="s">
        <v>400</v>
      </c>
      <c r="D208" s="358" t="s">
        <v>274</v>
      </c>
      <c r="E208" s="356">
        <v>3</v>
      </c>
      <c r="F208" s="329"/>
      <c r="G208" s="356"/>
    </row>
    <row r="209" spans="1:7" ht="20.100000000000001" customHeight="1">
      <c r="A209" s="512"/>
      <c r="B209" s="512"/>
      <c r="C209" s="512"/>
      <c r="D209" s="318" t="s">
        <v>307</v>
      </c>
      <c r="E209" s="356">
        <v>1</v>
      </c>
      <c r="F209" s="329"/>
      <c r="G209" s="356"/>
    </row>
    <row r="210" spans="1:7" ht="20.100000000000001" customHeight="1">
      <c r="A210" s="512"/>
      <c r="B210" s="512"/>
      <c r="C210" s="513"/>
      <c r="D210" s="318" t="s">
        <v>286</v>
      </c>
      <c r="E210" s="356">
        <v>1</v>
      </c>
      <c r="F210" s="329"/>
      <c r="G210" s="356"/>
    </row>
    <row r="211" spans="1:7" ht="20.100000000000001" customHeight="1">
      <c r="A211" s="512"/>
      <c r="B211" s="512"/>
      <c r="C211" s="511" t="s">
        <v>401</v>
      </c>
      <c r="D211" s="358" t="s">
        <v>174</v>
      </c>
      <c r="E211" s="356">
        <v>1</v>
      </c>
      <c r="F211" s="329"/>
      <c r="G211" s="356"/>
    </row>
    <row r="212" spans="1:7" ht="20.100000000000001" customHeight="1">
      <c r="A212" s="512"/>
      <c r="B212" s="512"/>
      <c r="C212" s="512"/>
      <c r="D212" s="358" t="s">
        <v>274</v>
      </c>
      <c r="E212" s="356">
        <v>2</v>
      </c>
      <c r="F212" s="329"/>
      <c r="G212" s="356"/>
    </row>
    <row r="213" spans="1:7" ht="20.100000000000001" customHeight="1">
      <c r="A213" s="513"/>
      <c r="B213" s="513"/>
      <c r="C213" s="356" t="s">
        <v>402</v>
      </c>
      <c r="D213" s="358" t="s">
        <v>1</v>
      </c>
      <c r="E213" s="358">
        <v>1</v>
      </c>
      <c r="F213" s="299"/>
      <c r="G213" s="299"/>
    </row>
    <row r="214" spans="1:7" ht="20.100000000000001" customHeight="1">
      <c r="A214" s="341" t="s">
        <v>279</v>
      </c>
      <c r="B214" s="362"/>
      <c r="C214" s="362"/>
      <c r="D214" s="342" t="s">
        <v>31</v>
      </c>
      <c r="E214" s="376">
        <f>SUM(E3:E213)</f>
        <v>225</v>
      </c>
      <c r="F214" s="343" t="s">
        <v>262</v>
      </c>
      <c r="G214" s="343">
        <f>SUM(G3:G213)</f>
        <v>4</v>
      </c>
    </row>
    <row r="215" spans="1:7" ht="49.5" customHeight="1">
      <c r="A215" s="341" t="s">
        <v>403</v>
      </c>
      <c r="B215" s="364" t="s">
        <v>404</v>
      </c>
      <c r="C215" s="364" t="s">
        <v>1</v>
      </c>
      <c r="D215" s="356">
        <v>1</v>
      </c>
      <c r="E215" s="356"/>
      <c r="F215" s="299"/>
      <c r="G215" s="299"/>
    </row>
  </sheetData>
  <mergeCells count="90">
    <mergeCell ref="L6:M6"/>
    <mergeCell ref="I7:J7"/>
    <mergeCell ref="L7:M7"/>
    <mergeCell ref="L2:M2"/>
    <mergeCell ref="I3:J3"/>
    <mergeCell ref="L3:M3"/>
    <mergeCell ref="I4:J4"/>
    <mergeCell ref="L4:M4"/>
    <mergeCell ref="I5:J5"/>
    <mergeCell ref="L5:M5"/>
    <mergeCell ref="A143:A185"/>
    <mergeCell ref="A101:A142"/>
    <mergeCell ref="B3:B5"/>
    <mergeCell ref="A3:A46"/>
    <mergeCell ref="B36:B39"/>
    <mergeCell ref="I2:J2"/>
    <mergeCell ref="I6:J6"/>
    <mergeCell ref="B139:B142"/>
    <mergeCell ref="B119:B132"/>
    <mergeCell ref="B175:B180"/>
    <mergeCell ref="C192:C193"/>
    <mergeCell ref="C68:C69"/>
    <mergeCell ref="C64:C65"/>
    <mergeCell ref="B47:B90"/>
    <mergeCell ref="B91:B100"/>
    <mergeCell ref="A47:A100"/>
    <mergeCell ref="C49:C51"/>
    <mergeCell ref="C87:C89"/>
    <mergeCell ref="C83:C84"/>
    <mergeCell ref="C79:C81"/>
    <mergeCell ref="C76:C77"/>
    <mergeCell ref="C72:C74"/>
    <mergeCell ref="C70:C71"/>
    <mergeCell ref="B202:B205"/>
    <mergeCell ref="C203:C205"/>
    <mergeCell ref="B206:B213"/>
    <mergeCell ref="C206:C207"/>
    <mergeCell ref="C208:C210"/>
    <mergeCell ref="C211:C212"/>
    <mergeCell ref="C176:C178"/>
    <mergeCell ref="B181:B185"/>
    <mergeCell ref="C181:C182"/>
    <mergeCell ref="A186:A213"/>
    <mergeCell ref="B186:B194"/>
    <mergeCell ref="C186:C187"/>
    <mergeCell ref="C188:C191"/>
    <mergeCell ref="B197:B198"/>
    <mergeCell ref="B199:B201"/>
    <mergeCell ref="B159:B165"/>
    <mergeCell ref="C161:C162"/>
    <mergeCell ref="C163:C164"/>
    <mergeCell ref="B166:B169"/>
    <mergeCell ref="C168:C169"/>
    <mergeCell ref="B170:B173"/>
    <mergeCell ref="C125:C126"/>
    <mergeCell ref="C131:C132"/>
    <mergeCell ref="B133:B135"/>
    <mergeCell ref="B136:B138"/>
    <mergeCell ref="B143:B158"/>
    <mergeCell ref="C144:C145"/>
    <mergeCell ref="C147:C151"/>
    <mergeCell ref="C153:C154"/>
    <mergeCell ref="B101:B111"/>
    <mergeCell ref="C101:C102"/>
    <mergeCell ref="C104:C106"/>
    <mergeCell ref="B112:B114"/>
    <mergeCell ref="B116:B118"/>
    <mergeCell ref="C117:C118"/>
    <mergeCell ref="C120:C121"/>
    <mergeCell ref="C122:C124"/>
    <mergeCell ref="C91:C92"/>
    <mergeCell ref="C93:C96"/>
    <mergeCell ref="C52:C53"/>
    <mergeCell ref="C55:C56"/>
    <mergeCell ref="C58:C61"/>
    <mergeCell ref="C62:C63"/>
    <mergeCell ref="C66:C67"/>
    <mergeCell ref="B28:B35"/>
    <mergeCell ref="C40:C41"/>
    <mergeCell ref="C43:C45"/>
    <mergeCell ref="B40:B46"/>
    <mergeCell ref="C29:C32"/>
    <mergeCell ref="A1:G1"/>
    <mergeCell ref="B7:B13"/>
    <mergeCell ref="C9:C12"/>
    <mergeCell ref="B14:B24"/>
    <mergeCell ref="C14:C15"/>
    <mergeCell ref="C18:C21"/>
    <mergeCell ref="C23:C24"/>
    <mergeCell ref="B25:B2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opLeftCell="A16" workbookViewId="0">
      <selection activeCell="K15" sqref="K15"/>
    </sheetView>
  </sheetViews>
  <sheetFormatPr defaultColWidth="9" defaultRowHeight="12.75" customHeight="1"/>
  <cols>
    <col min="1" max="1" width="5.875" style="1" customWidth="1"/>
    <col min="2" max="2" width="6.375" style="11" customWidth="1"/>
    <col min="3" max="3" width="7.875" style="1" customWidth="1"/>
    <col min="4" max="4" width="9.875" style="1" customWidth="1"/>
    <col min="5" max="5" width="4.625" style="11" customWidth="1"/>
    <col min="6" max="6" width="8.125" style="1" customWidth="1"/>
    <col min="7" max="7" width="5.875" style="11" customWidth="1"/>
    <col min="8" max="9" width="5.875" style="1" customWidth="1"/>
    <col min="10" max="10" width="9.125" style="1" customWidth="1"/>
    <col min="11" max="11" width="11.625" style="1" customWidth="1"/>
    <col min="12" max="12" width="5.375" style="1" customWidth="1"/>
    <col min="13" max="13" width="6" style="1" customWidth="1"/>
    <col min="14" max="14" width="5.875" style="1" customWidth="1"/>
    <col min="15" max="16384" width="9" style="1"/>
  </cols>
  <sheetData>
    <row r="1" spans="1:14" ht="26.25" customHeight="1">
      <c r="A1" s="450" t="s">
        <v>158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12.75" customHeight="1">
      <c r="A2" s="2" t="s">
        <v>93</v>
      </c>
      <c r="B2" s="4" t="s">
        <v>32</v>
      </c>
      <c r="C2" s="2" t="s">
        <v>0</v>
      </c>
      <c r="D2" s="3" t="s">
        <v>31</v>
      </c>
      <c r="E2" s="4" t="s">
        <v>33</v>
      </c>
      <c r="F2" s="4" t="s">
        <v>42</v>
      </c>
      <c r="G2" s="4" t="s">
        <v>33</v>
      </c>
      <c r="H2" s="2" t="s">
        <v>93</v>
      </c>
      <c r="I2" s="4" t="s">
        <v>32</v>
      </c>
      <c r="J2" s="2" t="s">
        <v>0</v>
      </c>
      <c r="K2" s="3" t="s">
        <v>31</v>
      </c>
      <c r="L2" s="4" t="s">
        <v>33</v>
      </c>
      <c r="M2" s="4" t="s">
        <v>42</v>
      </c>
      <c r="N2" s="4" t="s">
        <v>33</v>
      </c>
    </row>
    <row r="3" spans="1:14" ht="12.75" customHeight="1">
      <c r="A3" s="430" t="s">
        <v>149</v>
      </c>
      <c r="B3" s="3" t="s">
        <v>45</v>
      </c>
      <c r="C3" s="4" t="s">
        <v>91</v>
      </c>
      <c r="D3" s="3" t="s">
        <v>1</v>
      </c>
      <c r="E3" s="4">
        <v>1</v>
      </c>
      <c r="F3" s="5"/>
      <c r="G3" s="16"/>
      <c r="H3" s="430" t="s">
        <v>150</v>
      </c>
      <c r="I3" s="441" t="s">
        <v>122</v>
      </c>
      <c r="J3" s="442" t="s">
        <v>24</v>
      </c>
      <c r="K3" s="3" t="s">
        <v>51</v>
      </c>
      <c r="L3" s="4">
        <v>2</v>
      </c>
      <c r="M3" s="2"/>
      <c r="N3" s="2"/>
    </row>
    <row r="4" spans="1:14" ht="12.75" customHeight="1">
      <c r="A4" s="430"/>
      <c r="B4" s="441" t="s">
        <v>134</v>
      </c>
      <c r="C4" s="21" t="s">
        <v>14</v>
      </c>
      <c r="D4" s="3" t="s">
        <v>40</v>
      </c>
      <c r="E4" s="4">
        <v>1</v>
      </c>
      <c r="F4" s="5"/>
      <c r="G4" s="16"/>
      <c r="H4" s="430"/>
      <c r="I4" s="441"/>
      <c r="J4" s="442"/>
      <c r="K4" s="3" t="s">
        <v>1</v>
      </c>
      <c r="L4" s="4">
        <v>1</v>
      </c>
      <c r="M4" s="2"/>
      <c r="N4" s="2"/>
    </row>
    <row r="5" spans="1:14" ht="12.75" customHeight="1">
      <c r="A5" s="430"/>
      <c r="B5" s="441"/>
      <c r="C5" s="444" t="s">
        <v>15</v>
      </c>
      <c r="D5" s="3" t="s">
        <v>51</v>
      </c>
      <c r="E5" s="4">
        <v>1</v>
      </c>
      <c r="F5" s="5"/>
      <c r="G5" s="16"/>
      <c r="H5" s="430"/>
      <c r="I5" s="441"/>
      <c r="J5" s="430" t="s">
        <v>127</v>
      </c>
      <c r="K5" s="3" t="s">
        <v>51</v>
      </c>
      <c r="L5" s="4">
        <v>2</v>
      </c>
      <c r="M5" s="2"/>
      <c r="N5" s="2"/>
    </row>
    <row r="6" spans="1:14" ht="12.75" customHeight="1">
      <c r="A6" s="430"/>
      <c r="B6" s="441"/>
      <c r="C6" s="445"/>
      <c r="D6" s="3" t="s">
        <v>1</v>
      </c>
      <c r="E6" s="4">
        <v>1</v>
      </c>
      <c r="F6" s="5"/>
      <c r="G6" s="16"/>
      <c r="H6" s="430"/>
      <c r="I6" s="441"/>
      <c r="J6" s="430"/>
      <c r="K6" s="3" t="s">
        <v>40</v>
      </c>
      <c r="L6" s="4">
        <v>1</v>
      </c>
      <c r="M6" s="2"/>
      <c r="N6" s="2"/>
    </row>
    <row r="7" spans="1:14" ht="12.75" customHeight="1">
      <c r="A7" s="430"/>
      <c r="B7" s="441"/>
      <c r="C7" s="446"/>
      <c r="D7" s="17" t="s">
        <v>36</v>
      </c>
      <c r="E7" s="4">
        <v>1</v>
      </c>
      <c r="F7" s="5"/>
      <c r="G7" s="16"/>
      <c r="H7" s="430"/>
      <c r="I7" s="441"/>
      <c r="J7" s="430"/>
      <c r="K7" s="17" t="s">
        <v>36</v>
      </c>
      <c r="L7" s="4">
        <v>1</v>
      </c>
      <c r="M7" s="2"/>
      <c r="N7" s="2"/>
    </row>
    <row r="8" spans="1:14" ht="12.75" customHeight="1">
      <c r="A8" s="430"/>
      <c r="B8" s="441"/>
      <c r="C8" s="4" t="s">
        <v>90</v>
      </c>
      <c r="D8" s="3" t="s">
        <v>1</v>
      </c>
      <c r="E8" s="3">
        <v>1</v>
      </c>
      <c r="F8" s="5"/>
      <c r="G8" s="16"/>
      <c r="H8" s="430"/>
      <c r="I8" s="441"/>
      <c r="J8" s="4" t="s">
        <v>131</v>
      </c>
      <c r="K8" s="3" t="s">
        <v>1</v>
      </c>
      <c r="L8" s="3">
        <v>1</v>
      </c>
      <c r="M8" s="2"/>
      <c r="N8" s="2"/>
    </row>
    <row r="9" spans="1:14" ht="12.75" customHeight="1">
      <c r="A9" s="430"/>
      <c r="B9" s="441"/>
      <c r="C9" s="4" t="s">
        <v>138</v>
      </c>
      <c r="D9" s="3" t="s">
        <v>1</v>
      </c>
      <c r="E9" s="3">
        <v>1</v>
      </c>
      <c r="F9" s="5"/>
      <c r="G9" s="16"/>
      <c r="H9" s="430"/>
      <c r="I9" s="441"/>
      <c r="J9" s="4" t="s">
        <v>87</v>
      </c>
      <c r="K9" s="3" t="s">
        <v>40</v>
      </c>
      <c r="L9" s="4">
        <v>1</v>
      </c>
      <c r="M9" s="2"/>
      <c r="N9" s="2"/>
    </row>
    <row r="10" spans="1:14" ht="12.75" customHeight="1">
      <c r="A10" s="430"/>
      <c r="B10" s="441"/>
      <c r="C10" s="4" t="s">
        <v>139</v>
      </c>
      <c r="D10" s="3" t="s">
        <v>1</v>
      </c>
      <c r="E10" s="3">
        <v>1</v>
      </c>
      <c r="F10" s="5"/>
      <c r="G10" s="16"/>
      <c r="H10" s="430" t="s">
        <v>152</v>
      </c>
      <c r="I10" s="441" t="s">
        <v>39</v>
      </c>
      <c r="J10" s="442" t="s">
        <v>20</v>
      </c>
      <c r="K10" s="3" t="s">
        <v>51</v>
      </c>
      <c r="L10" s="4">
        <v>1</v>
      </c>
      <c r="M10" s="5"/>
      <c r="N10" s="5"/>
    </row>
    <row r="11" spans="1:14" ht="12.75" customHeight="1">
      <c r="A11" s="430"/>
      <c r="B11" s="441" t="s">
        <v>38</v>
      </c>
      <c r="C11" s="442" t="s">
        <v>18</v>
      </c>
      <c r="D11" s="3" t="s">
        <v>51</v>
      </c>
      <c r="E11" s="4">
        <v>1</v>
      </c>
      <c r="F11" s="5"/>
      <c r="G11" s="16"/>
      <c r="H11" s="430"/>
      <c r="I11" s="441"/>
      <c r="J11" s="442"/>
      <c r="K11" s="3" t="s">
        <v>1</v>
      </c>
      <c r="L11" s="4">
        <v>1</v>
      </c>
      <c r="M11" s="5"/>
      <c r="N11" s="5"/>
    </row>
    <row r="12" spans="1:14" ht="12.75" customHeight="1">
      <c r="A12" s="430"/>
      <c r="B12" s="441"/>
      <c r="C12" s="442"/>
      <c r="D12" s="3" t="s">
        <v>1</v>
      </c>
      <c r="E12" s="4">
        <v>1</v>
      </c>
      <c r="F12" s="5"/>
      <c r="G12" s="16"/>
      <c r="H12" s="430"/>
      <c r="I12" s="441"/>
      <c r="J12" s="21" t="s">
        <v>21</v>
      </c>
      <c r="K12" s="3" t="s">
        <v>1</v>
      </c>
      <c r="L12" s="4">
        <v>1</v>
      </c>
      <c r="M12" s="5"/>
      <c r="N12" s="5"/>
    </row>
    <row r="13" spans="1:14" ht="12.75" customHeight="1">
      <c r="A13" s="430"/>
      <c r="B13" s="441"/>
      <c r="C13" s="4" t="s">
        <v>143</v>
      </c>
      <c r="D13" s="3" t="s">
        <v>1</v>
      </c>
      <c r="E13" s="4">
        <v>1</v>
      </c>
      <c r="F13" s="5"/>
      <c r="G13" s="16"/>
      <c r="H13" s="430"/>
      <c r="I13" s="441"/>
      <c r="J13" s="430" t="s">
        <v>81</v>
      </c>
      <c r="K13" s="3" t="s">
        <v>100</v>
      </c>
      <c r="L13" s="4">
        <v>2</v>
      </c>
      <c r="M13" s="5"/>
      <c r="N13" s="5"/>
    </row>
    <row r="14" spans="1:14" ht="12.75" customHeight="1">
      <c r="A14" s="430"/>
      <c r="B14" s="441"/>
      <c r="C14" s="430" t="s">
        <v>19</v>
      </c>
      <c r="D14" s="3" t="s">
        <v>51</v>
      </c>
      <c r="E14" s="4">
        <v>1</v>
      </c>
      <c r="F14" s="5"/>
      <c r="G14" s="16"/>
      <c r="H14" s="430"/>
      <c r="I14" s="441"/>
      <c r="J14" s="430"/>
      <c r="K14" s="3" t="s">
        <v>1</v>
      </c>
      <c r="L14" s="4">
        <v>1</v>
      </c>
      <c r="M14" s="5"/>
      <c r="N14" s="5"/>
    </row>
    <row r="15" spans="1:14" ht="12.75" customHeight="1">
      <c r="A15" s="430"/>
      <c r="B15" s="441"/>
      <c r="C15" s="430"/>
      <c r="D15" s="8" t="s">
        <v>40</v>
      </c>
      <c r="E15" s="12">
        <v>1</v>
      </c>
      <c r="F15" s="5"/>
      <c r="G15" s="16"/>
      <c r="H15" s="430"/>
      <c r="I15" s="441"/>
      <c r="J15" s="430"/>
      <c r="K15" s="17" t="s">
        <v>36</v>
      </c>
      <c r="L15" s="4">
        <v>1</v>
      </c>
      <c r="M15" s="5"/>
      <c r="N15" s="5"/>
    </row>
    <row r="16" spans="1:14" ht="12.75" customHeight="1">
      <c r="A16" s="430"/>
      <c r="B16" s="441"/>
      <c r="C16" s="4" t="s">
        <v>144</v>
      </c>
      <c r="D16" s="3" t="s">
        <v>1</v>
      </c>
      <c r="E16" s="4">
        <v>1</v>
      </c>
      <c r="F16" s="5"/>
      <c r="G16" s="16"/>
      <c r="H16" s="430"/>
      <c r="I16" s="441"/>
      <c r="J16" s="4" t="s">
        <v>82</v>
      </c>
      <c r="K16" s="3" t="s">
        <v>40</v>
      </c>
      <c r="L16" s="4">
        <v>1</v>
      </c>
      <c r="M16" s="5"/>
      <c r="N16" s="5"/>
    </row>
    <row r="17" spans="1:14" ht="12.75" customHeight="1">
      <c r="A17" s="430"/>
      <c r="B17" s="441"/>
      <c r="C17" s="4" t="s">
        <v>145</v>
      </c>
      <c r="D17" s="3" t="s">
        <v>1</v>
      </c>
      <c r="E17" s="3">
        <v>1</v>
      </c>
      <c r="F17" s="5"/>
      <c r="G17" s="16"/>
      <c r="H17" s="430"/>
      <c r="I17" s="441"/>
      <c r="J17" s="4" t="s">
        <v>102</v>
      </c>
      <c r="K17" s="3" t="s">
        <v>1</v>
      </c>
      <c r="L17" s="3">
        <v>1</v>
      </c>
      <c r="M17" s="5"/>
      <c r="N17" s="5"/>
    </row>
    <row r="18" spans="1:14" ht="12.75" customHeight="1">
      <c r="A18" s="430"/>
      <c r="B18" s="441" t="s">
        <v>146</v>
      </c>
      <c r="C18" s="21" t="s">
        <v>10</v>
      </c>
      <c r="D18" s="3" t="s">
        <v>1</v>
      </c>
      <c r="E18" s="4">
        <v>1</v>
      </c>
      <c r="F18" s="5"/>
      <c r="G18" s="16"/>
      <c r="H18" s="430"/>
      <c r="I18" s="430" t="s">
        <v>63</v>
      </c>
      <c r="J18" s="4" t="s">
        <v>70</v>
      </c>
      <c r="K18" s="3" t="s">
        <v>1</v>
      </c>
      <c r="L18" s="3">
        <v>1</v>
      </c>
      <c r="M18" s="5"/>
      <c r="N18" s="5"/>
    </row>
    <row r="19" spans="1:14" ht="12.75" customHeight="1">
      <c r="A19" s="430"/>
      <c r="B19" s="441"/>
      <c r="C19" s="4" t="s">
        <v>11</v>
      </c>
      <c r="D19" s="3" t="s">
        <v>1</v>
      </c>
      <c r="E19" s="4">
        <v>1</v>
      </c>
      <c r="F19" s="5"/>
      <c r="G19" s="16"/>
      <c r="H19" s="430"/>
      <c r="I19" s="430"/>
      <c r="J19" s="4" t="s">
        <v>71</v>
      </c>
      <c r="K19" s="3" t="s">
        <v>1</v>
      </c>
      <c r="L19" s="3">
        <v>1</v>
      </c>
      <c r="M19" s="5"/>
      <c r="N19" s="5"/>
    </row>
    <row r="20" spans="1:14" ht="12.75" customHeight="1">
      <c r="A20" s="430"/>
      <c r="B20" s="441"/>
      <c r="C20" s="4" t="s">
        <v>147</v>
      </c>
      <c r="D20" s="3" t="s">
        <v>1</v>
      </c>
      <c r="E20" s="3">
        <v>1</v>
      </c>
      <c r="F20" s="5"/>
      <c r="G20" s="16"/>
      <c r="H20" s="430"/>
      <c r="I20" s="430" t="s">
        <v>120</v>
      </c>
      <c r="J20" s="21" t="s">
        <v>13</v>
      </c>
      <c r="K20" s="3" t="s">
        <v>1</v>
      </c>
      <c r="L20" s="4">
        <v>1</v>
      </c>
      <c r="M20" s="5"/>
      <c r="N20" s="5"/>
    </row>
    <row r="21" spans="1:14" ht="12.75" customHeight="1">
      <c r="A21" s="430"/>
      <c r="B21" s="441" t="s">
        <v>124</v>
      </c>
      <c r="C21" s="21" t="s">
        <v>62</v>
      </c>
      <c r="D21" s="3" t="s">
        <v>1</v>
      </c>
      <c r="E21" s="4">
        <v>1</v>
      </c>
      <c r="F21" s="5"/>
      <c r="G21" s="16"/>
      <c r="H21" s="430"/>
      <c r="I21" s="430"/>
      <c r="J21" s="4" t="s">
        <v>121</v>
      </c>
      <c r="K21" s="3" t="s">
        <v>1</v>
      </c>
      <c r="L21" s="4">
        <v>1</v>
      </c>
      <c r="M21" s="5"/>
      <c r="N21" s="5"/>
    </row>
    <row r="22" spans="1:14" ht="12.75" customHeight="1">
      <c r="A22" s="430"/>
      <c r="B22" s="441"/>
      <c r="C22" s="430" t="s">
        <v>12</v>
      </c>
      <c r="D22" s="3" t="s">
        <v>51</v>
      </c>
      <c r="E22" s="4">
        <v>1</v>
      </c>
      <c r="F22" s="5"/>
      <c r="G22" s="16"/>
      <c r="H22" s="430"/>
      <c r="I22" s="447" t="s">
        <v>128</v>
      </c>
      <c r="J22" s="21" t="s">
        <v>126</v>
      </c>
      <c r="K22" s="3" t="s">
        <v>40</v>
      </c>
      <c r="L22" s="4">
        <v>1</v>
      </c>
      <c r="M22" s="5"/>
      <c r="N22" s="5"/>
    </row>
    <row r="23" spans="1:14" ht="12.75" customHeight="1">
      <c r="A23" s="430"/>
      <c r="B23" s="441"/>
      <c r="C23" s="430"/>
      <c r="D23" s="3" t="s">
        <v>1</v>
      </c>
      <c r="E23" s="4">
        <v>1</v>
      </c>
      <c r="F23" s="5"/>
      <c r="G23" s="16"/>
      <c r="H23" s="430"/>
      <c r="I23" s="447"/>
      <c r="J23" s="442" t="s">
        <v>129</v>
      </c>
      <c r="K23" s="3" t="s">
        <v>51</v>
      </c>
      <c r="L23" s="4">
        <v>1</v>
      </c>
      <c r="M23" s="5"/>
      <c r="N23" s="5"/>
    </row>
    <row r="24" spans="1:14" ht="12.75" customHeight="1">
      <c r="A24" s="430"/>
      <c r="B24" s="441"/>
      <c r="C24" s="430"/>
      <c r="D24" s="17" t="s">
        <v>36</v>
      </c>
      <c r="E24" s="4">
        <v>1</v>
      </c>
      <c r="F24" s="5"/>
      <c r="G24" s="16"/>
      <c r="H24" s="430"/>
      <c r="I24" s="447"/>
      <c r="J24" s="442"/>
      <c r="K24" s="3" t="s">
        <v>1</v>
      </c>
      <c r="L24" s="4">
        <v>1</v>
      </c>
      <c r="M24" s="5"/>
      <c r="N24" s="5"/>
    </row>
    <row r="25" spans="1:14" ht="12.75" customHeight="1">
      <c r="A25" s="430"/>
      <c r="B25" s="441"/>
      <c r="C25" s="4" t="s">
        <v>132</v>
      </c>
      <c r="D25" s="3" t="s">
        <v>1</v>
      </c>
      <c r="E25" s="3">
        <v>1</v>
      </c>
      <c r="F25" s="5"/>
      <c r="G25" s="16"/>
      <c r="H25" s="430"/>
      <c r="I25" s="447"/>
      <c r="J25" s="430" t="s">
        <v>130</v>
      </c>
      <c r="K25" s="3" t="s">
        <v>51</v>
      </c>
      <c r="L25" s="4">
        <v>2</v>
      </c>
      <c r="M25" s="5"/>
      <c r="N25" s="5"/>
    </row>
    <row r="26" spans="1:14" ht="12.75" customHeight="1">
      <c r="A26" s="430"/>
      <c r="B26" s="441"/>
      <c r="C26" s="4" t="s">
        <v>133</v>
      </c>
      <c r="D26" s="3" t="s">
        <v>1</v>
      </c>
      <c r="E26" s="3">
        <v>1</v>
      </c>
      <c r="F26" s="5"/>
      <c r="G26" s="16"/>
      <c r="H26" s="430"/>
      <c r="I26" s="447"/>
      <c r="J26" s="430"/>
      <c r="K26" s="3" t="s">
        <v>1</v>
      </c>
      <c r="L26" s="4">
        <v>2</v>
      </c>
      <c r="M26" s="5"/>
      <c r="N26" s="5"/>
    </row>
    <row r="27" spans="1:14" ht="12.75" customHeight="1">
      <c r="A27" s="430"/>
      <c r="B27" s="3" t="s">
        <v>125</v>
      </c>
      <c r="C27" s="4" t="s">
        <v>66</v>
      </c>
      <c r="D27" s="3" t="s">
        <v>1</v>
      </c>
      <c r="E27" s="3">
        <v>1</v>
      </c>
      <c r="F27" s="5"/>
      <c r="G27" s="16"/>
      <c r="H27" s="430"/>
      <c r="I27" s="447"/>
      <c r="J27" s="430"/>
      <c r="K27" s="17" t="s">
        <v>59</v>
      </c>
      <c r="L27" s="10">
        <v>1</v>
      </c>
      <c r="M27" s="5"/>
      <c r="N27" s="5"/>
    </row>
    <row r="28" spans="1:14" ht="12.75" customHeight="1">
      <c r="A28" s="430"/>
      <c r="B28" s="448" t="s">
        <v>37</v>
      </c>
      <c r="C28" s="442" t="s">
        <v>16</v>
      </c>
      <c r="D28" s="3" t="s">
        <v>51</v>
      </c>
      <c r="E28" s="4">
        <v>1</v>
      </c>
      <c r="F28" s="5"/>
      <c r="G28" s="16"/>
      <c r="H28" s="430"/>
      <c r="I28" s="447"/>
      <c r="J28" s="430" t="s">
        <v>50</v>
      </c>
      <c r="K28" s="3" t="s">
        <v>1</v>
      </c>
      <c r="L28" s="4">
        <v>1</v>
      </c>
      <c r="M28" s="5"/>
      <c r="N28" s="5"/>
    </row>
    <row r="29" spans="1:14" ht="12.75" customHeight="1">
      <c r="A29" s="430"/>
      <c r="B29" s="448"/>
      <c r="C29" s="442"/>
      <c r="D29" s="3" t="s">
        <v>40</v>
      </c>
      <c r="E29" s="4">
        <v>1</v>
      </c>
      <c r="F29" s="5"/>
      <c r="G29" s="16"/>
      <c r="H29" s="430"/>
      <c r="I29" s="447"/>
      <c r="J29" s="430"/>
      <c r="K29" s="17" t="s">
        <v>36</v>
      </c>
      <c r="L29" s="4">
        <v>1</v>
      </c>
      <c r="M29" s="5"/>
      <c r="N29" s="5"/>
    </row>
    <row r="30" spans="1:14" ht="12.75" customHeight="1">
      <c r="A30" s="430"/>
      <c r="B30" s="448"/>
      <c r="C30" s="430" t="s">
        <v>141</v>
      </c>
      <c r="D30" s="3" t="s">
        <v>51</v>
      </c>
      <c r="E30" s="4">
        <v>1</v>
      </c>
      <c r="F30" s="5"/>
      <c r="G30" s="16"/>
      <c r="H30" s="430"/>
      <c r="I30" s="447"/>
      <c r="J30" s="4" t="s">
        <v>89</v>
      </c>
      <c r="K30" s="3" t="s">
        <v>40</v>
      </c>
      <c r="L30" s="4">
        <v>1</v>
      </c>
      <c r="M30" s="5"/>
      <c r="N30" s="5"/>
    </row>
    <row r="31" spans="1:14" ht="12.75" customHeight="1">
      <c r="A31" s="430"/>
      <c r="B31" s="448"/>
      <c r="C31" s="430"/>
      <c r="D31" s="3" t="s">
        <v>40</v>
      </c>
      <c r="E31" s="4">
        <v>1</v>
      </c>
      <c r="F31" s="5"/>
      <c r="G31" s="16"/>
      <c r="H31" s="430"/>
      <c r="I31" s="447"/>
      <c r="J31" s="4" t="s">
        <v>35</v>
      </c>
      <c r="K31" s="3" t="s">
        <v>40</v>
      </c>
      <c r="L31" s="4">
        <v>1</v>
      </c>
      <c r="M31" s="5"/>
      <c r="N31" s="5"/>
    </row>
    <row r="32" spans="1:14" ht="12.75" customHeight="1">
      <c r="A32" s="430"/>
      <c r="B32" s="448"/>
      <c r="C32" s="4" t="s">
        <v>17</v>
      </c>
      <c r="D32" s="3" t="s">
        <v>40</v>
      </c>
      <c r="E32" s="4">
        <v>1</v>
      </c>
      <c r="F32" s="5"/>
      <c r="G32" s="16"/>
      <c r="H32" s="430"/>
      <c r="I32" s="3" t="s">
        <v>55</v>
      </c>
      <c r="J32" s="4" t="s">
        <v>136</v>
      </c>
      <c r="K32" s="3" t="s">
        <v>40</v>
      </c>
      <c r="L32" s="4">
        <v>1</v>
      </c>
      <c r="M32" s="5"/>
      <c r="N32" s="5"/>
    </row>
    <row r="33" spans="1:14" ht="12.75" customHeight="1">
      <c r="A33" s="430" t="s">
        <v>151</v>
      </c>
      <c r="B33" s="447" t="s">
        <v>68</v>
      </c>
      <c r="C33" s="442" t="s">
        <v>94</v>
      </c>
      <c r="D33" s="3" t="s">
        <v>53</v>
      </c>
      <c r="E33" s="4">
        <v>1</v>
      </c>
      <c r="F33" s="5"/>
      <c r="G33" s="16"/>
      <c r="H33" s="430"/>
      <c r="I33" s="441" t="s">
        <v>95</v>
      </c>
      <c r="J33" s="21" t="s">
        <v>22</v>
      </c>
      <c r="K33" s="3" t="s">
        <v>1</v>
      </c>
      <c r="L33" s="4">
        <v>1</v>
      </c>
      <c r="M33" s="5"/>
      <c r="N33" s="5"/>
    </row>
    <row r="34" spans="1:14" ht="12.75" customHeight="1">
      <c r="A34" s="430"/>
      <c r="B34" s="447"/>
      <c r="C34" s="442"/>
      <c r="D34" s="3" t="s">
        <v>1</v>
      </c>
      <c r="E34" s="4">
        <v>2</v>
      </c>
      <c r="F34" s="5"/>
      <c r="G34" s="16"/>
      <c r="H34" s="430"/>
      <c r="I34" s="441"/>
      <c r="J34" s="4" t="s">
        <v>23</v>
      </c>
      <c r="K34" s="3" t="s">
        <v>1</v>
      </c>
      <c r="L34" s="4">
        <v>1</v>
      </c>
      <c r="M34" s="5"/>
      <c r="N34" s="5"/>
    </row>
    <row r="35" spans="1:14" ht="12.75" customHeight="1">
      <c r="A35" s="430"/>
      <c r="B35" s="447"/>
      <c r="C35" s="442"/>
      <c r="D35" s="3" t="s">
        <v>34</v>
      </c>
      <c r="E35" s="4">
        <v>1</v>
      </c>
      <c r="F35" s="5"/>
      <c r="G35" s="16"/>
      <c r="H35" s="430"/>
      <c r="I35" s="441"/>
      <c r="J35" s="4" t="s">
        <v>69</v>
      </c>
      <c r="K35" s="3" t="s">
        <v>1</v>
      </c>
      <c r="L35" s="3">
        <v>1</v>
      </c>
      <c r="M35" s="5"/>
      <c r="N35" s="5"/>
    </row>
    <row r="36" spans="1:14" ht="12.75" customHeight="1">
      <c r="A36" s="430"/>
      <c r="B36" s="447"/>
      <c r="C36" s="442" t="s">
        <v>46</v>
      </c>
      <c r="D36" s="3" t="s">
        <v>51</v>
      </c>
      <c r="E36" s="4">
        <v>3</v>
      </c>
      <c r="F36" s="5"/>
      <c r="G36" s="16"/>
      <c r="H36" s="430" t="s">
        <v>153</v>
      </c>
      <c r="I36" s="441" t="s">
        <v>52</v>
      </c>
      <c r="J36" s="23" t="s">
        <v>60</v>
      </c>
      <c r="K36" s="3" t="s">
        <v>34</v>
      </c>
      <c r="L36" s="4">
        <v>1</v>
      </c>
      <c r="M36" s="2"/>
      <c r="N36" s="2"/>
    </row>
    <row r="37" spans="1:14" ht="12.75" customHeight="1">
      <c r="A37" s="430"/>
      <c r="B37" s="447"/>
      <c r="C37" s="442"/>
      <c r="D37" s="3" t="s">
        <v>1</v>
      </c>
      <c r="E37" s="4">
        <v>1</v>
      </c>
      <c r="F37" s="5"/>
      <c r="G37" s="16"/>
      <c r="H37" s="430"/>
      <c r="I37" s="441"/>
      <c r="J37" s="449" t="s">
        <v>104</v>
      </c>
      <c r="K37" s="3" t="s">
        <v>51</v>
      </c>
      <c r="L37" s="4">
        <v>1</v>
      </c>
      <c r="M37" s="2"/>
      <c r="N37" s="2"/>
    </row>
    <row r="38" spans="1:14" ht="12.75" customHeight="1">
      <c r="A38" s="430"/>
      <c r="B38" s="447"/>
      <c r="C38" s="442" t="s">
        <v>58</v>
      </c>
      <c r="D38" s="3" t="s">
        <v>54</v>
      </c>
      <c r="E38" s="4">
        <v>1</v>
      </c>
      <c r="F38" s="5"/>
      <c r="G38" s="16"/>
      <c r="H38" s="430"/>
      <c r="I38" s="441"/>
      <c r="J38" s="449"/>
      <c r="K38" s="3" t="s">
        <v>1</v>
      </c>
      <c r="L38" s="4">
        <v>2</v>
      </c>
      <c r="M38" s="2"/>
      <c r="N38" s="2"/>
    </row>
    <row r="39" spans="1:14" ht="12.75" customHeight="1">
      <c r="A39" s="430"/>
      <c r="B39" s="447"/>
      <c r="C39" s="442"/>
      <c r="D39" s="3" t="s">
        <v>1</v>
      </c>
      <c r="E39" s="4">
        <v>1</v>
      </c>
      <c r="F39" s="5"/>
      <c r="G39" s="16"/>
      <c r="H39" s="430"/>
      <c r="I39" s="441"/>
      <c r="J39" s="430" t="s">
        <v>84</v>
      </c>
      <c r="K39" s="3" t="s">
        <v>51</v>
      </c>
      <c r="L39" s="4">
        <v>2</v>
      </c>
      <c r="M39" s="2"/>
      <c r="N39" s="2"/>
    </row>
    <row r="40" spans="1:14" ht="12.75" customHeight="1">
      <c r="A40" s="430"/>
      <c r="B40" s="447"/>
      <c r="C40" s="21" t="s">
        <v>47</v>
      </c>
      <c r="D40" s="3" t="s">
        <v>1</v>
      </c>
      <c r="E40" s="4">
        <v>1</v>
      </c>
      <c r="F40" s="5"/>
      <c r="G40" s="16"/>
      <c r="H40" s="430"/>
      <c r="I40" s="441"/>
      <c r="J40" s="430"/>
      <c r="K40" s="3" t="s">
        <v>1</v>
      </c>
      <c r="L40" s="4">
        <v>1</v>
      </c>
      <c r="M40" s="2"/>
      <c r="N40" s="2"/>
    </row>
    <row r="41" spans="1:14" ht="12.75" customHeight="1">
      <c r="A41" s="430"/>
      <c r="B41" s="447"/>
      <c r="C41" s="442" t="s">
        <v>44</v>
      </c>
      <c r="D41" s="3" t="s">
        <v>40</v>
      </c>
      <c r="E41" s="4">
        <v>1</v>
      </c>
      <c r="F41" s="5"/>
      <c r="G41" s="16"/>
      <c r="H41" s="430"/>
      <c r="I41" s="441"/>
      <c r="J41" s="430"/>
      <c r="K41" s="17" t="s">
        <v>59</v>
      </c>
      <c r="L41" s="4">
        <v>1</v>
      </c>
      <c r="M41" s="2"/>
      <c r="N41" s="2"/>
    </row>
    <row r="42" spans="1:14" ht="12.75" customHeight="1">
      <c r="A42" s="430"/>
      <c r="B42" s="447"/>
      <c r="C42" s="442"/>
      <c r="D42" s="3" t="s">
        <v>48</v>
      </c>
      <c r="E42" s="4">
        <v>1</v>
      </c>
      <c r="F42" s="5"/>
      <c r="G42" s="16"/>
      <c r="H42" s="430"/>
      <c r="I42" s="441"/>
      <c r="J42" s="430"/>
      <c r="K42" s="17" t="s">
        <v>36</v>
      </c>
      <c r="L42" s="4">
        <v>1</v>
      </c>
      <c r="M42" s="2"/>
      <c r="N42" s="2"/>
    </row>
    <row r="43" spans="1:14" ht="12.75" customHeight="1">
      <c r="A43" s="430"/>
      <c r="B43" s="447"/>
      <c r="C43" s="4" t="s">
        <v>49</v>
      </c>
      <c r="D43" s="3" t="s">
        <v>34</v>
      </c>
      <c r="E43" s="4">
        <v>1</v>
      </c>
      <c r="F43" s="5"/>
      <c r="G43" s="16"/>
      <c r="H43" s="430"/>
      <c r="I43" s="441"/>
      <c r="J43" s="4" t="s">
        <v>111</v>
      </c>
      <c r="K43" s="3" t="s">
        <v>40</v>
      </c>
      <c r="L43" s="4">
        <v>1</v>
      </c>
      <c r="M43" s="2"/>
      <c r="N43" s="2"/>
    </row>
    <row r="44" spans="1:14" ht="12.75" customHeight="1">
      <c r="A44" s="430"/>
      <c r="B44" s="447"/>
      <c r="C44" s="430" t="s">
        <v>78</v>
      </c>
      <c r="D44" s="3" t="s">
        <v>53</v>
      </c>
      <c r="E44" s="4">
        <v>3</v>
      </c>
      <c r="F44" s="5"/>
      <c r="G44" s="16"/>
      <c r="H44" s="430"/>
      <c r="I44" s="441"/>
      <c r="J44" s="4" t="s">
        <v>112</v>
      </c>
      <c r="K44" s="3" t="s">
        <v>40</v>
      </c>
      <c r="L44" s="4">
        <v>1</v>
      </c>
      <c r="M44" s="2"/>
      <c r="N44" s="2"/>
    </row>
    <row r="45" spans="1:14" ht="12.75" customHeight="1">
      <c r="A45" s="430"/>
      <c r="B45" s="447"/>
      <c r="C45" s="430"/>
      <c r="D45" s="3" t="s">
        <v>1</v>
      </c>
      <c r="E45" s="4">
        <v>1</v>
      </c>
      <c r="F45" s="3" t="s">
        <v>156</v>
      </c>
      <c r="G45" s="4">
        <v>3</v>
      </c>
      <c r="H45" s="430"/>
      <c r="I45" s="441"/>
      <c r="J45" s="4" t="s">
        <v>113</v>
      </c>
      <c r="K45" s="3" t="s">
        <v>1</v>
      </c>
      <c r="L45" s="3">
        <v>1</v>
      </c>
      <c r="M45" s="2"/>
      <c r="N45" s="2"/>
    </row>
    <row r="46" spans="1:14" ht="12.75" customHeight="1">
      <c r="A46" s="430"/>
      <c r="B46" s="447"/>
      <c r="C46" s="430"/>
      <c r="D46" s="17" t="s">
        <v>43</v>
      </c>
      <c r="E46" s="4">
        <v>1</v>
      </c>
      <c r="F46" s="6"/>
      <c r="G46" s="12"/>
      <c r="H46" s="430"/>
      <c r="I46" s="441"/>
      <c r="J46" s="4" t="s">
        <v>115</v>
      </c>
      <c r="K46" s="3" t="s">
        <v>40</v>
      </c>
      <c r="L46" s="4">
        <v>1</v>
      </c>
      <c r="M46" s="2"/>
      <c r="N46" s="2"/>
    </row>
    <row r="47" spans="1:14" ht="12.75" customHeight="1">
      <c r="A47" s="430"/>
      <c r="B47" s="447"/>
      <c r="C47" s="430"/>
      <c r="D47" s="17" t="s">
        <v>36</v>
      </c>
      <c r="E47" s="4">
        <v>1</v>
      </c>
      <c r="F47" s="5"/>
      <c r="G47" s="16"/>
      <c r="H47" s="430"/>
      <c r="I47" s="441"/>
      <c r="J47" s="4" t="s">
        <v>117</v>
      </c>
      <c r="K47" s="3" t="s">
        <v>1</v>
      </c>
      <c r="L47" s="3">
        <v>1</v>
      </c>
      <c r="M47" s="2"/>
      <c r="N47" s="2"/>
    </row>
    <row r="48" spans="1:14" ht="12.75" customHeight="1">
      <c r="A48" s="430"/>
      <c r="B48" s="447"/>
      <c r="C48" s="430" t="s">
        <v>5</v>
      </c>
      <c r="D48" s="3" t="s">
        <v>51</v>
      </c>
      <c r="E48" s="4">
        <v>1</v>
      </c>
      <c r="F48" s="5"/>
      <c r="G48" s="16"/>
      <c r="H48" s="430"/>
      <c r="I48" s="441"/>
      <c r="J48" s="430" t="s">
        <v>119</v>
      </c>
      <c r="K48" s="3" t="s">
        <v>1</v>
      </c>
      <c r="L48" s="3">
        <v>1</v>
      </c>
      <c r="M48" s="2"/>
      <c r="N48" s="2"/>
    </row>
    <row r="49" spans="1:14" ht="12.75" customHeight="1">
      <c r="A49" s="430"/>
      <c r="B49" s="447"/>
      <c r="C49" s="430"/>
      <c r="D49" s="3" t="s">
        <v>1</v>
      </c>
      <c r="E49" s="4">
        <v>1</v>
      </c>
      <c r="F49" s="5"/>
      <c r="G49" s="16"/>
      <c r="H49" s="430"/>
      <c r="I49" s="441"/>
      <c r="J49" s="430"/>
      <c r="K49" s="17" t="s">
        <v>36</v>
      </c>
      <c r="L49" s="4">
        <v>1</v>
      </c>
      <c r="M49" s="2"/>
      <c r="N49" s="2"/>
    </row>
    <row r="50" spans="1:14" ht="12.75" customHeight="1">
      <c r="A50" s="430"/>
      <c r="B50" s="447"/>
      <c r="C50" s="3" t="s">
        <v>103</v>
      </c>
      <c r="D50" s="3" t="s">
        <v>1</v>
      </c>
      <c r="E50" s="4">
        <v>1</v>
      </c>
      <c r="F50" s="5"/>
      <c r="G50" s="16"/>
      <c r="H50" s="430"/>
      <c r="I50" s="430" t="s">
        <v>57</v>
      </c>
      <c r="J50" s="442" t="s">
        <v>25</v>
      </c>
      <c r="K50" s="3" t="s">
        <v>51</v>
      </c>
      <c r="L50" s="4">
        <v>1</v>
      </c>
      <c r="M50" s="2"/>
      <c r="N50" s="2"/>
    </row>
    <row r="51" spans="1:14" ht="12.75" customHeight="1">
      <c r="A51" s="430"/>
      <c r="B51" s="447"/>
      <c r="C51" s="4" t="s">
        <v>7</v>
      </c>
      <c r="D51" s="3" t="s">
        <v>1</v>
      </c>
      <c r="E51" s="4">
        <v>2</v>
      </c>
      <c r="F51" s="5"/>
      <c r="G51" s="16"/>
      <c r="H51" s="430"/>
      <c r="I51" s="430"/>
      <c r="J51" s="442"/>
      <c r="K51" s="3" t="s">
        <v>1</v>
      </c>
      <c r="L51" s="4">
        <v>1</v>
      </c>
      <c r="M51" s="2"/>
      <c r="N51" s="2"/>
    </row>
    <row r="52" spans="1:14" ht="12.75" customHeight="1">
      <c r="A52" s="430"/>
      <c r="B52" s="447"/>
      <c r="C52" s="430" t="s">
        <v>4</v>
      </c>
      <c r="D52" s="3" t="s">
        <v>51</v>
      </c>
      <c r="E52" s="4">
        <v>2</v>
      </c>
      <c r="F52" s="5"/>
      <c r="G52" s="16"/>
      <c r="H52" s="430"/>
      <c r="I52" s="430"/>
      <c r="J52" s="4" t="s">
        <v>88</v>
      </c>
      <c r="K52" s="3" t="s">
        <v>1</v>
      </c>
      <c r="L52" s="3">
        <v>1</v>
      </c>
      <c r="M52" s="2"/>
      <c r="N52" s="2"/>
    </row>
    <row r="53" spans="1:14" ht="12.75" customHeight="1">
      <c r="A53" s="430"/>
      <c r="B53" s="447"/>
      <c r="C53" s="430"/>
      <c r="D53" s="17" t="s">
        <v>59</v>
      </c>
      <c r="E53" s="4">
        <v>1</v>
      </c>
      <c r="F53" s="5"/>
      <c r="G53" s="16"/>
      <c r="H53" s="430"/>
      <c r="I53" s="430"/>
      <c r="J53" s="430" t="s">
        <v>135</v>
      </c>
      <c r="K53" s="3" t="s">
        <v>51</v>
      </c>
      <c r="L53" s="4">
        <v>1</v>
      </c>
      <c r="M53" s="2"/>
      <c r="N53" s="2"/>
    </row>
    <row r="54" spans="1:14" ht="12.75" customHeight="1">
      <c r="A54" s="430"/>
      <c r="B54" s="447"/>
      <c r="C54" s="4" t="s">
        <v>8</v>
      </c>
      <c r="D54" s="3" t="s">
        <v>1</v>
      </c>
      <c r="E54" s="4">
        <v>1</v>
      </c>
      <c r="F54" s="5"/>
      <c r="G54" s="16"/>
      <c r="H54" s="430"/>
      <c r="I54" s="430"/>
      <c r="J54" s="430"/>
      <c r="K54" s="3" t="s">
        <v>40</v>
      </c>
      <c r="L54" s="4">
        <v>1</v>
      </c>
      <c r="M54" s="2"/>
      <c r="N54" s="2"/>
    </row>
    <row r="55" spans="1:14" ht="12.75" customHeight="1">
      <c r="A55" s="430"/>
      <c r="B55" s="447"/>
      <c r="C55" s="4" t="s">
        <v>110</v>
      </c>
      <c r="D55" s="3" t="s">
        <v>40</v>
      </c>
      <c r="E55" s="4">
        <v>1</v>
      </c>
      <c r="F55" s="5"/>
      <c r="G55" s="16"/>
      <c r="H55" s="430"/>
      <c r="I55" s="430"/>
      <c r="J55" s="430" t="s">
        <v>137</v>
      </c>
      <c r="K55" s="3" t="s">
        <v>40</v>
      </c>
      <c r="L55" s="4">
        <v>1</v>
      </c>
      <c r="M55" s="2"/>
      <c r="N55" s="2"/>
    </row>
    <row r="56" spans="1:14" ht="12.75" customHeight="1">
      <c r="A56" s="430"/>
      <c r="B56" s="447"/>
      <c r="C56" s="430" t="s">
        <v>2</v>
      </c>
      <c r="D56" s="3" t="s">
        <v>40</v>
      </c>
      <c r="E56" s="4">
        <v>1</v>
      </c>
      <c r="F56" s="5"/>
      <c r="G56" s="16"/>
      <c r="H56" s="430"/>
      <c r="I56" s="430"/>
      <c r="J56" s="430"/>
      <c r="K56" s="17" t="s">
        <v>43</v>
      </c>
      <c r="L56" s="4">
        <v>1</v>
      </c>
      <c r="M56" s="2"/>
      <c r="N56" s="2"/>
    </row>
    <row r="57" spans="1:14" ht="12.75" customHeight="1">
      <c r="A57" s="430"/>
      <c r="B57" s="447"/>
      <c r="C57" s="430"/>
      <c r="D57" s="3" t="s">
        <v>34</v>
      </c>
      <c r="E57" s="4">
        <v>2</v>
      </c>
      <c r="F57" s="5"/>
      <c r="G57" s="16"/>
      <c r="H57" s="430"/>
      <c r="I57" s="430"/>
      <c r="J57" s="4" t="s">
        <v>140</v>
      </c>
      <c r="K57" s="3" t="s">
        <v>1</v>
      </c>
      <c r="L57" s="4">
        <v>1</v>
      </c>
      <c r="M57" s="2"/>
      <c r="N57" s="2"/>
    </row>
    <row r="58" spans="1:14" ht="12.75" customHeight="1">
      <c r="A58" s="430"/>
      <c r="B58" s="447"/>
      <c r="C58" s="430"/>
      <c r="D58" s="3" t="s">
        <v>48</v>
      </c>
      <c r="E58" s="4">
        <v>1</v>
      </c>
      <c r="F58" s="5"/>
      <c r="G58" s="16"/>
      <c r="H58" s="430"/>
      <c r="I58" s="441" t="s">
        <v>142</v>
      </c>
      <c r="J58" s="21" t="s">
        <v>27</v>
      </c>
      <c r="K58" s="3" t="s">
        <v>1</v>
      </c>
      <c r="L58" s="3">
        <v>1</v>
      </c>
      <c r="M58" s="2"/>
      <c r="N58" s="2"/>
    </row>
    <row r="59" spans="1:14" ht="12.75" customHeight="1">
      <c r="A59" s="430"/>
      <c r="B59" s="447"/>
      <c r="C59" s="430"/>
      <c r="D59" s="4" t="s">
        <v>105</v>
      </c>
      <c r="E59" s="4">
        <v>1</v>
      </c>
      <c r="F59" s="5"/>
      <c r="G59" s="16"/>
      <c r="H59" s="430"/>
      <c r="I59" s="441"/>
      <c r="J59" s="430" t="s">
        <v>28</v>
      </c>
      <c r="K59" s="3" t="s">
        <v>1</v>
      </c>
      <c r="L59" s="3">
        <v>1</v>
      </c>
      <c r="M59" s="2"/>
      <c r="N59" s="2"/>
    </row>
    <row r="60" spans="1:14" ht="12.75" customHeight="1">
      <c r="A60" s="430"/>
      <c r="B60" s="447"/>
      <c r="C60" s="4" t="s">
        <v>114</v>
      </c>
      <c r="D60" s="3" t="s">
        <v>40</v>
      </c>
      <c r="E60" s="4">
        <v>1</v>
      </c>
      <c r="F60" s="5"/>
      <c r="G60" s="16"/>
      <c r="H60" s="430"/>
      <c r="I60" s="441"/>
      <c r="J60" s="430"/>
      <c r="K60" s="22" t="s">
        <v>36</v>
      </c>
      <c r="L60" s="15">
        <v>1</v>
      </c>
      <c r="M60" s="2"/>
      <c r="N60" s="2"/>
    </row>
    <row r="61" spans="1:14" ht="12.75" customHeight="1">
      <c r="A61" s="430"/>
      <c r="B61" s="447"/>
      <c r="C61" s="4" t="s">
        <v>9</v>
      </c>
      <c r="D61" s="3" t="s">
        <v>1</v>
      </c>
      <c r="E61" s="4">
        <v>1</v>
      </c>
      <c r="F61" s="5"/>
      <c r="G61" s="16"/>
      <c r="H61" s="430"/>
      <c r="I61" s="441" t="s">
        <v>65</v>
      </c>
      <c r="J61" s="21" t="s">
        <v>67</v>
      </c>
      <c r="K61" s="3" t="s">
        <v>1</v>
      </c>
      <c r="L61" s="4">
        <v>1</v>
      </c>
      <c r="M61" s="2"/>
      <c r="N61" s="2"/>
    </row>
    <row r="62" spans="1:14" ht="12.75" customHeight="1">
      <c r="A62" s="430"/>
      <c r="B62" s="447"/>
      <c r="C62" s="4" t="s">
        <v>6</v>
      </c>
      <c r="D62" s="3" t="s">
        <v>1</v>
      </c>
      <c r="E62" s="4">
        <v>2</v>
      </c>
      <c r="F62" s="5"/>
      <c r="G62" s="16"/>
      <c r="H62" s="430"/>
      <c r="I62" s="441"/>
      <c r="J62" s="4" t="s">
        <v>74</v>
      </c>
      <c r="K62" s="3" t="s">
        <v>1</v>
      </c>
      <c r="L62" s="4">
        <v>1</v>
      </c>
      <c r="M62" s="2"/>
      <c r="N62" s="2"/>
    </row>
    <row r="63" spans="1:14" ht="12.75" customHeight="1">
      <c r="A63" s="7"/>
      <c r="B63" s="19"/>
      <c r="C63" s="7"/>
      <c r="D63" s="9"/>
      <c r="E63" s="7"/>
      <c r="F63" s="20"/>
      <c r="G63" s="24"/>
      <c r="H63" s="7"/>
      <c r="I63" s="9"/>
      <c r="J63" s="7"/>
      <c r="K63" s="9"/>
      <c r="L63" s="7"/>
      <c r="M63" s="18"/>
      <c r="N63" s="18"/>
    </row>
    <row r="65" spans="1:8" ht="12.75" customHeight="1">
      <c r="A65" s="2" t="s">
        <v>93</v>
      </c>
      <c r="B65" s="4" t="s">
        <v>32</v>
      </c>
      <c r="C65" s="2" t="s">
        <v>0</v>
      </c>
      <c r="D65" s="3" t="s">
        <v>31</v>
      </c>
      <c r="E65" s="4" t="s">
        <v>33</v>
      </c>
      <c r="F65" s="4" t="s">
        <v>42</v>
      </c>
      <c r="G65" s="4" t="s">
        <v>33</v>
      </c>
      <c r="H65" s="18"/>
    </row>
    <row r="66" spans="1:8" ht="12.75" customHeight="1">
      <c r="A66" s="444" t="s">
        <v>155</v>
      </c>
      <c r="B66" s="3" t="s">
        <v>65</v>
      </c>
      <c r="C66" s="4" t="s">
        <v>75</v>
      </c>
      <c r="D66" s="3" t="s">
        <v>1</v>
      </c>
      <c r="E66" s="3">
        <v>1</v>
      </c>
      <c r="F66" s="5"/>
      <c r="G66" s="16"/>
      <c r="H66" s="18"/>
    </row>
    <row r="67" spans="1:8" ht="12.75" customHeight="1">
      <c r="A67" s="445"/>
      <c r="B67" s="4" t="s">
        <v>64</v>
      </c>
      <c r="C67" s="4" t="s">
        <v>72</v>
      </c>
      <c r="D67" s="3" t="s">
        <v>1</v>
      </c>
      <c r="E67" s="3">
        <v>1</v>
      </c>
      <c r="F67" s="2"/>
      <c r="G67" s="4"/>
    </row>
    <row r="68" spans="1:8" ht="12.75" customHeight="1">
      <c r="A68" s="445"/>
      <c r="B68" s="441" t="s">
        <v>79</v>
      </c>
      <c r="C68" s="21" t="s">
        <v>80</v>
      </c>
      <c r="D68" s="3" t="s">
        <v>1</v>
      </c>
      <c r="E68" s="4">
        <v>1</v>
      </c>
      <c r="F68" s="2"/>
      <c r="G68" s="4"/>
    </row>
    <row r="69" spans="1:8" ht="12.75" customHeight="1">
      <c r="A69" s="445"/>
      <c r="B69" s="441"/>
      <c r="C69" s="430" t="s">
        <v>101</v>
      </c>
      <c r="D69" s="3" t="s">
        <v>51</v>
      </c>
      <c r="E69" s="4">
        <v>1</v>
      </c>
      <c r="F69" s="2"/>
      <c r="G69" s="4"/>
    </row>
    <row r="70" spans="1:8" ht="12.75" customHeight="1">
      <c r="A70" s="445"/>
      <c r="B70" s="441"/>
      <c r="C70" s="430"/>
      <c r="D70" s="3" t="s">
        <v>40</v>
      </c>
      <c r="E70" s="4">
        <v>1</v>
      </c>
      <c r="F70" s="2"/>
      <c r="G70" s="4"/>
    </row>
    <row r="71" spans="1:8" ht="12.75" customHeight="1">
      <c r="A71" s="445"/>
      <c r="B71" s="441"/>
      <c r="C71" s="430"/>
      <c r="D71" s="3" t="s">
        <v>3</v>
      </c>
      <c r="E71" s="4">
        <v>1</v>
      </c>
      <c r="F71" s="2"/>
      <c r="G71" s="4"/>
    </row>
    <row r="72" spans="1:8" ht="12.75" customHeight="1">
      <c r="A72" s="445"/>
      <c r="B72" s="441"/>
      <c r="C72" s="430"/>
      <c r="D72" s="3" t="s">
        <v>48</v>
      </c>
      <c r="E72" s="3">
        <v>1</v>
      </c>
      <c r="F72" s="2"/>
      <c r="G72" s="4"/>
    </row>
    <row r="73" spans="1:8" ht="12.75" customHeight="1">
      <c r="A73" s="445"/>
      <c r="B73" s="441"/>
      <c r="C73" s="430"/>
      <c r="D73" s="3" t="s">
        <v>105</v>
      </c>
      <c r="E73" s="3">
        <v>1</v>
      </c>
      <c r="F73" s="2"/>
      <c r="G73" s="4"/>
    </row>
    <row r="74" spans="1:8" ht="12.75" customHeight="1">
      <c r="A74" s="445"/>
      <c r="B74" s="441"/>
      <c r="C74" s="4" t="s">
        <v>106</v>
      </c>
      <c r="D74" s="3" t="s">
        <v>1</v>
      </c>
      <c r="E74" s="3">
        <v>1</v>
      </c>
      <c r="F74" s="2"/>
      <c r="G74" s="4"/>
    </row>
    <row r="75" spans="1:8" ht="12.75" customHeight="1">
      <c r="A75" s="445"/>
      <c r="B75" s="430" t="s">
        <v>99</v>
      </c>
      <c r="C75" s="442" t="s">
        <v>26</v>
      </c>
      <c r="D75" s="3" t="s">
        <v>51</v>
      </c>
      <c r="E75" s="4">
        <v>1</v>
      </c>
      <c r="F75" s="2"/>
      <c r="G75" s="4"/>
    </row>
    <row r="76" spans="1:8" ht="12.75" customHeight="1">
      <c r="A76" s="445"/>
      <c r="B76" s="430"/>
      <c r="C76" s="442"/>
      <c r="D76" s="3" t="s">
        <v>1</v>
      </c>
      <c r="E76" s="4">
        <v>1</v>
      </c>
      <c r="F76" s="2"/>
      <c r="G76" s="4"/>
    </row>
    <row r="77" spans="1:8" ht="12.75" customHeight="1">
      <c r="A77" s="445"/>
      <c r="B77" s="430"/>
      <c r="C77" s="4" t="s">
        <v>76</v>
      </c>
      <c r="D77" s="3" t="s">
        <v>40</v>
      </c>
      <c r="E77" s="4">
        <v>1</v>
      </c>
      <c r="F77" s="2"/>
      <c r="G77" s="4"/>
    </row>
    <row r="78" spans="1:8" ht="12.75" customHeight="1">
      <c r="A78" s="446"/>
      <c r="B78" s="430"/>
      <c r="C78" s="4" t="s">
        <v>77</v>
      </c>
      <c r="D78" s="3" t="s">
        <v>1</v>
      </c>
      <c r="E78" s="3">
        <v>1</v>
      </c>
      <c r="F78" s="2"/>
      <c r="G78" s="4"/>
    </row>
    <row r="79" spans="1:8" ht="12.75" customHeight="1">
      <c r="A79" s="430" t="s">
        <v>154</v>
      </c>
      <c r="B79" s="430" t="s">
        <v>97</v>
      </c>
      <c r="C79" s="440" t="s">
        <v>98</v>
      </c>
      <c r="D79" s="3" t="s">
        <v>51</v>
      </c>
      <c r="E79" s="4">
        <v>1</v>
      </c>
      <c r="F79" s="2"/>
      <c r="G79" s="4"/>
    </row>
    <row r="80" spans="1:8" ht="12.75" customHeight="1">
      <c r="A80" s="430"/>
      <c r="B80" s="430"/>
      <c r="C80" s="440"/>
      <c r="D80" s="3" t="s">
        <v>40</v>
      </c>
      <c r="E80" s="4">
        <v>1</v>
      </c>
      <c r="F80" s="2"/>
      <c r="G80" s="4"/>
    </row>
    <row r="81" spans="1:7" ht="12.75" customHeight="1">
      <c r="A81" s="430"/>
      <c r="B81" s="430"/>
      <c r="C81" s="430" t="s">
        <v>56</v>
      </c>
      <c r="D81" s="3" t="s">
        <v>51</v>
      </c>
      <c r="E81" s="4">
        <v>2</v>
      </c>
      <c r="F81" s="2"/>
      <c r="G81" s="4"/>
    </row>
    <row r="82" spans="1:7" ht="12.75" customHeight="1">
      <c r="A82" s="430"/>
      <c r="B82" s="430"/>
      <c r="C82" s="430"/>
      <c r="D82" s="3" t="s">
        <v>1</v>
      </c>
      <c r="E82" s="4">
        <v>1</v>
      </c>
      <c r="F82" s="2"/>
      <c r="G82" s="4"/>
    </row>
    <row r="83" spans="1:7" ht="12.75" customHeight="1">
      <c r="A83" s="430"/>
      <c r="B83" s="430"/>
      <c r="C83" s="430"/>
      <c r="D83" s="17" t="s">
        <v>59</v>
      </c>
      <c r="E83" s="4">
        <v>1</v>
      </c>
      <c r="F83" s="2"/>
      <c r="G83" s="4"/>
    </row>
    <row r="84" spans="1:7" ht="12.75" customHeight="1">
      <c r="A84" s="430"/>
      <c r="B84" s="430"/>
      <c r="C84" s="430"/>
      <c r="D84" s="22" t="s">
        <v>36</v>
      </c>
      <c r="E84" s="15">
        <v>1</v>
      </c>
      <c r="F84" s="2"/>
      <c r="G84" s="4"/>
    </row>
    <row r="85" spans="1:7" ht="12.75" customHeight="1">
      <c r="A85" s="430"/>
      <c r="B85" s="430"/>
      <c r="C85" s="4" t="s">
        <v>41</v>
      </c>
      <c r="D85" s="3" t="s">
        <v>1</v>
      </c>
      <c r="E85" s="4">
        <v>1</v>
      </c>
      <c r="F85" s="2"/>
      <c r="G85" s="4"/>
    </row>
    <row r="86" spans="1:7" ht="12.75" customHeight="1">
      <c r="A86" s="430"/>
      <c r="B86" s="430"/>
      <c r="C86" s="4" t="s">
        <v>73</v>
      </c>
      <c r="D86" s="3" t="s">
        <v>1</v>
      </c>
      <c r="E86" s="3">
        <v>1</v>
      </c>
      <c r="F86" s="2"/>
      <c r="G86" s="4"/>
    </row>
    <row r="87" spans="1:7" ht="12.75" customHeight="1">
      <c r="A87" s="430"/>
      <c r="B87" s="3" t="s">
        <v>107</v>
      </c>
      <c r="C87" s="4" t="s">
        <v>108</v>
      </c>
      <c r="D87" s="3" t="s">
        <v>1</v>
      </c>
      <c r="E87" s="3">
        <v>1</v>
      </c>
      <c r="F87" s="2"/>
      <c r="G87" s="4"/>
    </row>
    <row r="88" spans="1:7" ht="12.75" customHeight="1">
      <c r="A88" s="430"/>
      <c r="B88" s="3" t="s">
        <v>61</v>
      </c>
      <c r="C88" s="4" t="s">
        <v>96</v>
      </c>
      <c r="D88" s="3" t="s">
        <v>1</v>
      </c>
      <c r="E88" s="3">
        <v>1</v>
      </c>
      <c r="F88" s="2"/>
      <c r="G88" s="4"/>
    </row>
    <row r="89" spans="1:7" ht="12.75" customHeight="1">
      <c r="A89" s="430"/>
      <c r="B89" s="3" t="s">
        <v>123</v>
      </c>
      <c r="C89" s="4" t="s">
        <v>86</v>
      </c>
      <c r="D89" s="3" t="s">
        <v>1</v>
      </c>
      <c r="E89" s="3">
        <v>1</v>
      </c>
      <c r="F89" s="2"/>
      <c r="G89" s="4"/>
    </row>
    <row r="90" spans="1:7" ht="12.75" customHeight="1">
      <c r="A90" s="430"/>
      <c r="B90" s="441" t="s">
        <v>118</v>
      </c>
      <c r="C90" s="21" t="s">
        <v>29</v>
      </c>
      <c r="D90" s="3" t="s">
        <v>1</v>
      </c>
      <c r="E90" s="4">
        <v>1</v>
      </c>
      <c r="F90" s="2"/>
      <c r="G90" s="4"/>
    </row>
    <row r="91" spans="1:7" ht="12.75" customHeight="1">
      <c r="A91" s="430"/>
      <c r="B91" s="441"/>
      <c r="C91" s="430" t="s">
        <v>30</v>
      </c>
      <c r="D91" s="3" t="s">
        <v>51</v>
      </c>
      <c r="E91" s="4">
        <v>1</v>
      </c>
      <c r="F91" s="2"/>
      <c r="G91" s="4"/>
    </row>
    <row r="92" spans="1:7" ht="12.75" customHeight="1">
      <c r="A92" s="430"/>
      <c r="B92" s="441"/>
      <c r="C92" s="430"/>
      <c r="D92" s="3" t="s">
        <v>1</v>
      </c>
      <c r="E92" s="3">
        <v>1</v>
      </c>
      <c r="F92" s="2"/>
      <c r="G92" s="4"/>
    </row>
    <row r="93" spans="1:7" ht="12.75" customHeight="1">
      <c r="A93" s="430"/>
      <c r="B93" s="430" t="s">
        <v>109</v>
      </c>
      <c r="C93" s="442" t="s">
        <v>83</v>
      </c>
      <c r="D93" s="3" t="s">
        <v>51</v>
      </c>
      <c r="E93" s="4">
        <v>1</v>
      </c>
      <c r="F93" s="2"/>
      <c r="G93" s="4"/>
    </row>
    <row r="94" spans="1:7" ht="12.75" customHeight="1">
      <c r="A94" s="430"/>
      <c r="B94" s="430"/>
      <c r="C94" s="442"/>
      <c r="D94" s="3" t="s">
        <v>1</v>
      </c>
      <c r="E94" s="4">
        <v>1</v>
      </c>
      <c r="F94" s="2"/>
      <c r="G94" s="4"/>
    </row>
    <row r="95" spans="1:7" ht="12.75" customHeight="1">
      <c r="A95" s="430"/>
      <c r="B95" s="430"/>
      <c r="C95" s="443" t="s">
        <v>92</v>
      </c>
      <c r="D95" s="6" t="s">
        <v>40</v>
      </c>
      <c r="E95" s="15">
        <v>3</v>
      </c>
      <c r="F95" s="2"/>
      <c r="G95" s="4"/>
    </row>
    <row r="96" spans="1:7" ht="12.75" customHeight="1">
      <c r="A96" s="430"/>
      <c r="B96" s="430"/>
      <c r="C96" s="443"/>
      <c r="D96" s="17" t="s">
        <v>36</v>
      </c>
      <c r="E96" s="4">
        <v>1</v>
      </c>
      <c r="F96" s="2"/>
      <c r="G96" s="4"/>
    </row>
    <row r="97" spans="1:8" ht="12.75" customHeight="1">
      <c r="A97" s="430"/>
      <c r="B97" s="430"/>
      <c r="C97" s="430" t="s">
        <v>85</v>
      </c>
      <c r="D97" s="3" t="s">
        <v>51</v>
      </c>
      <c r="E97" s="4">
        <v>1</v>
      </c>
      <c r="F97" s="2"/>
      <c r="G97" s="4"/>
    </row>
    <row r="98" spans="1:8" ht="12.75" customHeight="1">
      <c r="A98" s="430"/>
      <c r="B98" s="430"/>
      <c r="C98" s="430"/>
      <c r="D98" s="3" t="s">
        <v>1</v>
      </c>
      <c r="E98" s="4">
        <v>2</v>
      </c>
      <c r="F98" s="2"/>
      <c r="G98" s="4"/>
    </row>
    <row r="99" spans="1:8" ht="13.5" customHeight="1">
      <c r="A99" s="430"/>
      <c r="B99" s="430"/>
      <c r="C99" s="4" t="s">
        <v>116</v>
      </c>
      <c r="D99" s="3" t="s">
        <v>1</v>
      </c>
      <c r="E99" s="3">
        <v>1</v>
      </c>
      <c r="F99" s="2"/>
      <c r="G99" s="4"/>
    </row>
    <row r="100" spans="1:8" ht="13.5" customHeight="1">
      <c r="A100" s="433" t="s">
        <v>157</v>
      </c>
      <c r="B100" s="434"/>
      <c r="C100" s="435"/>
      <c r="D100" s="14" t="s">
        <v>31</v>
      </c>
      <c r="E100" s="10">
        <v>174</v>
      </c>
      <c r="F100" s="10" t="s">
        <v>42</v>
      </c>
      <c r="G100" s="10">
        <v>3</v>
      </c>
    </row>
    <row r="101" spans="1:8" ht="39" customHeight="1">
      <c r="A101" s="433" t="s">
        <v>167</v>
      </c>
      <c r="B101" s="434"/>
      <c r="C101" s="435"/>
      <c r="D101" s="436">
        <f>SUM(E100+G100)</f>
        <v>177</v>
      </c>
      <c r="E101" s="437"/>
      <c r="F101" s="437"/>
      <c r="G101" s="438"/>
    </row>
    <row r="102" spans="1:8" ht="13.5" customHeight="1">
      <c r="A102" s="25"/>
      <c r="B102" s="26" t="s">
        <v>148</v>
      </c>
      <c r="C102" s="26" t="s">
        <v>1</v>
      </c>
      <c r="D102" s="13">
        <v>1</v>
      </c>
      <c r="E102" s="16"/>
      <c r="F102" s="16"/>
      <c r="G102" s="16"/>
    </row>
    <row r="103" spans="1:8" ht="13.5" customHeight="1">
      <c r="A103" s="20"/>
      <c r="B103" s="9"/>
      <c r="C103" s="9"/>
      <c r="D103" s="7"/>
      <c r="E103" s="24"/>
      <c r="F103" s="24"/>
      <c r="G103" s="24"/>
    </row>
    <row r="104" spans="1:8" ht="13.5" customHeight="1">
      <c r="A104" s="24" t="s">
        <v>163</v>
      </c>
      <c r="B104" s="24"/>
      <c r="C104" s="24"/>
      <c r="D104" s="24"/>
      <c r="E104" s="24"/>
      <c r="F104" s="24"/>
      <c r="G104" s="24"/>
    </row>
    <row r="105" spans="1:8" ht="13.5" customHeight="1">
      <c r="A105" s="24"/>
      <c r="B105" s="439" t="s">
        <v>31</v>
      </c>
      <c r="C105" s="439"/>
      <c r="D105" s="16" t="s">
        <v>166</v>
      </c>
      <c r="E105" s="439" t="s">
        <v>164</v>
      </c>
      <c r="F105" s="439"/>
      <c r="G105" s="16" t="s">
        <v>166</v>
      </c>
    </row>
    <row r="106" spans="1:8" ht="13.5" customHeight="1">
      <c r="A106" s="20"/>
      <c r="B106" s="432" t="s">
        <v>159</v>
      </c>
      <c r="C106" s="432"/>
      <c r="D106" s="16">
        <f>SUM(L36)</f>
        <v>1</v>
      </c>
      <c r="E106" s="432" t="s">
        <v>159</v>
      </c>
      <c r="F106" s="432"/>
      <c r="G106" s="16">
        <v>0</v>
      </c>
      <c r="H106" s="27"/>
    </row>
    <row r="107" spans="1:8" ht="13.5" customHeight="1">
      <c r="A107" s="20"/>
      <c r="B107" s="432" t="s">
        <v>160</v>
      </c>
      <c r="C107" s="432"/>
      <c r="D107" s="16">
        <f>SUM(E4+E11+E12+E18+E21+E28+E29+E33+E34+E35+E36+E37+E38+E39+E40+E41+E42+L3+L4+L10+L11+L12+L20+L22+L23+L24+L33+L37+L38+L50+L51+L58+L61+E68+E75+E76+E79+E80+E90+E93+E94)</f>
        <v>46</v>
      </c>
      <c r="E107" s="432" t="s">
        <v>160</v>
      </c>
      <c r="F107" s="432"/>
      <c r="G107" s="16">
        <v>0</v>
      </c>
      <c r="H107" s="24"/>
    </row>
    <row r="108" spans="1:8" ht="13.5" customHeight="1">
      <c r="A108" s="20"/>
      <c r="B108" s="432" t="s">
        <v>161</v>
      </c>
      <c r="C108" s="432"/>
      <c r="D108" s="16">
        <f>SUM(E3+E5+E6+E8+E9+E10+E13+E14+E15+E16+E17+E19+E20+E22+E23+E25+E26+E27+E30+E31+E32+E43+E44+E45+E48+E49+E50+E51+E52+E54+E55+E56+E57+E58+E59+E60+E61+E62+L5+L6+L8+L9+L13+L14+L16+L17+L18+L19+L21+L25+L26+L28+L30+L31+L32+L34+L35+L39+L40+L43+L44+L45+L46+L47+L48+L52+L53+L54+L55+L57+L59+L62+E66+E67+E69+E70+E71+E72+E73+E74+E77+E78+E81+E82+E85+E86+E87+E88+E89+E91+E92+E95+E97+E98+E99)</f>
        <v>110</v>
      </c>
      <c r="E108" s="432" t="s">
        <v>161</v>
      </c>
      <c r="F108" s="432"/>
      <c r="G108" s="16">
        <v>3</v>
      </c>
      <c r="H108" s="24"/>
    </row>
    <row r="109" spans="1:8" ht="13.5" customHeight="1">
      <c r="A109" s="20"/>
      <c r="B109" s="432" t="s">
        <v>162</v>
      </c>
      <c r="C109" s="432"/>
      <c r="D109" s="16">
        <f>SUM(E7+E24+E46+E47+E53+L7+L15+L27+L29+L41+L42+L49+L56+L60+E83+E84+E96)</f>
        <v>17</v>
      </c>
      <c r="E109" s="432" t="s">
        <v>162</v>
      </c>
      <c r="F109" s="432"/>
      <c r="G109" s="16">
        <v>0</v>
      </c>
      <c r="H109" s="24"/>
    </row>
    <row r="110" spans="1:8" ht="17.25" customHeight="1">
      <c r="A110" s="7"/>
      <c r="B110" s="430" t="s">
        <v>165</v>
      </c>
      <c r="C110" s="430"/>
      <c r="D110" s="16">
        <f>SUM(D106:D109)</f>
        <v>174</v>
      </c>
      <c r="E110" s="430" t="s">
        <v>165</v>
      </c>
      <c r="F110" s="430"/>
      <c r="G110" s="16">
        <f>SUM(G106:G109)</f>
        <v>3</v>
      </c>
      <c r="H110" s="20"/>
    </row>
    <row r="111" spans="1:8" ht="12.75" customHeight="1">
      <c r="A111" s="7"/>
      <c r="B111" s="7"/>
      <c r="C111" s="7"/>
      <c r="D111" s="20"/>
      <c r="E111" s="1"/>
      <c r="F111" s="20"/>
      <c r="G111" s="24"/>
      <c r="H111" s="24"/>
    </row>
    <row r="112" spans="1:8" ht="12.75" customHeight="1">
      <c r="A112" s="7"/>
      <c r="E112" s="20"/>
      <c r="F112" s="20"/>
      <c r="G112" s="24"/>
      <c r="H112" s="24"/>
    </row>
    <row r="113" spans="1:8" ht="12.75" customHeight="1">
      <c r="A113" s="7"/>
      <c r="E113" s="20"/>
      <c r="F113" s="20"/>
      <c r="G113" s="24"/>
      <c r="H113" s="24"/>
    </row>
    <row r="114" spans="1:8" ht="12.75" customHeight="1">
      <c r="A114" s="7"/>
      <c r="G114" s="24"/>
      <c r="H114" s="24"/>
    </row>
    <row r="115" spans="1:8" ht="12.75" customHeight="1">
      <c r="A115" s="7"/>
      <c r="B115" s="7"/>
      <c r="C115" s="7"/>
      <c r="D115" s="20"/>
      <c r="E115" s="20"/>
      <c r="F115" s="20"/>
      <c r="G115" s="24"/>
      <c r="H115" s="24"/>
    </row>
    <row r="116" spans="1:8" ht="12.75" customHeight="1">
      <c r="A116" s="431"/>
      <c r="B116" s="431"/>
      <c r="C116" s="431"/>
      <c r="D116" s="27"/>
      <c r="E116" s="19"/>
      <c r="F116" s="20"/>
      <c r="G116" s="24"/>
    </row>
    <row r="117" spans="1:8" ht="12.75" customHeight="1">
      <c r="F117" s="20"/>
      <c r="G117" s="24"/>
    </row>
    <row r="118" spans="1:8" ht="12.75" customHeight="1">
      <c r="F118" s="20"/>
      <c r="G118" s="24"/>
    </row>
  </sheetData>
  <mergeCells count="81">
    <mergeCell ref="B11:B17"/>
    <mergeCell ref="C11:C12"/>
    <mergeCell ref="J13:J15"/>
    <mergeCell ref="C14:C15"/>
    <mergeCell ref="A1:N1"/>
    <mergeCell ref="A3:A32"/>
    <mergeCell ref="H3:H9"/>
    <mergeCell ref="I3:I9"/>
    <mergeCell ref="J3:J4"/>
    <mergeCell ref="B18:B20"/>
    <mergeCell ref="I18:I19"/>
    <mergeCell ref="I20:I21"/>
    <mergeCell ref="B21:B26"/>
    <mergeCell ref="C22:C24"/>
    <mergeCell ref="B4:B10"/>
    <mergeCell ref="C5:C7"/>
    <mergeCell ref="J5:J7"/>
    <mergeCell ref="H10:H35"/>
    <mergeCell ref="I10:I17"/>
    <mergeCell ref="J10:J11"/>
    <mergeCell ref="I22:I31"/>
    <mergeCell ref="J23:J24"/>
    <mergeCell ref="J25:J27"/>
    <mergeCell ref="B28:B32"/>
    <mergeCell ref="C28:C29"/>
    <mergeCell ref="J28:J29"/>
    <mergeCell ref="C30:C31"/>
    <mergeCell ref="J37:J38"/>
    <mergeCell ref="C38:C39"/>
    <mergeCell ref="J39:J42"/>
    <mergeCell ref="C41:C42"/>
    <mergeCell ref="A33:A62"/>
    <mergeCell ref="B33:B62"/>
    <mergeCell ref="C33:C35"/>
    <mergeCell ref="I33:I35"/>
    <mergeCell ref="C36:C37"/>
    <mergeCell ref="H36:H62"/>
    <mergeCell ref="I36:I49"/>
    <mergeCell ref="C44:C47"/>
    <mergeCell ref="C48:C49"/>
    <mergeCell ref="I61:I62"/>
    <mergeCell ref="J48:J49"/>
    <mergeCell ref="I50:I57"/>
    <mergeCell ref="J50:J51"/>
    <mergeCell ref="C52:C53"/>
    <mergeCell ref="J53:J54"/>
    <mergeCell ref="J55:J56"/>
    <mergeCell ref="C56:C59"/>
    <mergeCell ref="I58:I60"/>
    <mergeCell ref="J59:J60"/>
    <mergeCell ref="A66:A78"/>
    <mergeCell ref="B68:B74"/>
    <mergeCell ref="C69:C73"/>
    <mergeCell ref="B75:B78"/>
    <mergeCell ref="C75:C76"/>
    <mergeCell ref="A79:A99"/>
    <mergeCell ref="B79:B86"/>
    <mergeCell ref="C79:C80"/>
    <mergeCell ref="C81:C84"/>
    <mergeCell ref="B90:B92"/>
    <mergeCell ref="C91:C92"/>
    <mergeCell ref="B93:B99"/>
    <mergeCell ref="C93:C94"/>
    <mergeCell ref="C95:C96"/>
    <mergeCell ref="C97:C98"/>
    <mergeCell ref="B106:C106"/>
    <mergeCell ref="E106:F106"/>
    <mergeCell ref="B107:C107"/>
    <mergeCell ref="E107:F107"/>
    <mergeCell ref="A100:C100"/>
    <mergeCell ref="A101:C101"/>
    <mergeCell ref="D101:G101"/>
    <mergeCell ref="B105:C105"/>
    <mergeCell ref="E105:F105"/>
    <mergeCell ref="B110:C110"/>
    <mergeCell ref="E110:F110"/>
    <mergeCell ref="A116:C116"/>
    <mergeCell ref="B108:C108"/>
    <mergeCell ref="E108:F108"/>
    <mergeCell ref="B109:C109"/>
    <mergeCell ref="E109:F10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zoomScale="140" zoomScaleNormal="140" workbookViewId="0">
      <selection activeCell="D116" sqref="D116"/>
    </sheetView>
  </sheetViews>
  <sheetFormatPr defaultColWidth="9" defaultRowHeight="12.75" customHeight="1"/>
  <cols>
    <col min="1" max="1" width="5.875" style="1" customWidth="1"/>
    <col min="2" max="2" width="6.375" style="11" customWidth="1"/>
    <col min="3" max="3" width="8.75" style="1" customWidth="1"/>
    <col min="4" max="4" width="9.875" style="1" customWidth="1"/>
    <col min="5" max="5" width="4.625" style="11" customWidth="1"/>
    <col min="6" max="6" width="8.125" style="1" customWidth="1"/>
    <col min="7" max="7" width="5.875" style="11" customWidth="1"/>
    <col min="8" max="9" width="5.875" style="1" customWidth="1"/>
    <col min="10" max="10" width="9.125" style="1" customWidth="1"/>
    <col min="11" max="11" width="11.625" style="1" customWidth="1"/>
    <col min="12" max="12" width="5.375" style="1" customWidth="1"/>
    <col min="13" max="13" width="6" style="1" customWidth="1"/>
    <col min="14" max="14" width="5.875" style="1" customWidth="1"/>
    <col min="15" max="16384" width="9" style="1"/>
  </cols>
  <sheetData>
    <row r="1" spans="1:14" ht="26.25" customHeight="1">
      <c r="A1" s="450" t="s">
        <v>184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12.75" customHeight="1">
      <c r="A2" s="2" t="s">
        <v>93</v>
      </c>
      <c r="B2" s="4" t="s">
        <v>32</v>
      </c>
      <c r="C2" s="2" t="s">
        <v>0</v>
      </c>
      <c r="D2" s="3" t="s">
        <v>31</v>
      </c>
      <c r="E2" s="4" t="s">
        <v>33</v>
      </c>
      <c r="F2" s="4" t="s">
        <v>42</v>
      </c>
      <c r="G2" s="4" t="s">
        <v>33</v>
      </c>
      <c r="H2" s="2" t="s">
        <v>93</v>
      </c>
      <c r="I2" s="4" t="s">
        <v>32</v>
      </c>
      <c r="J2" s="2" t="s">
        <v>0</v>
      </c>
      <c r="K2" s="3" t="s">
        <v>31</v>
      </c>
      <c r="L2" s="4" t="s">
        <v>33</v>
      </c>
      <c r="M2" s="4" t="s">
        <v>42</v>
      </c>
      <c r="N2" s="4" t="s">
        <v>33</v>
      </c>
    </row>
    <row r="3" spans="1:14" ht="12.75" customHeight="1">
      <c r="A3" s="430" t="s">
        <v>149</v>
      </c>
      <c r="B3" s="3" t="s">
        <v>45</v>
      </c>
      <c r="C3" s="4" t="s">
        <v>172</v>
      </c>
      <c r="D3" s="3" t="s">
        <v>173</v>
      </c>
      <c r="E3" s="4">
        <v>1</v>
      </c>
      <c r="F3" s="5"/>
      <c r="G3" s="16"/>
      <c r="H3" s="430" t="s">
        <v>150</v>
      </c>
      <c r="I3" s="441" t="s">
        <v>122</v>
      </c>
      <c r="J3" s="442" t="s">
        <v>24</v>
      </c>
      <c r="K3" s="3" t="s">
        <v>182</v>
      </c>
      <c r="L3" s="4">
        <v>2</v>
      </c>
      <c r="M3" s="2"/>
      <c r="N3" s="2"/>
    </row>
    <row r="4" spans="1:14" ht="12.75" customHeight="1">
      <c r="A4" s="430"/>
      <c r="B4" s="441" t="s">
        <v>134</v>
      </c>
      <c r="C4" s="21" t="s">
        <v>14</v>
      </c>
      <c r="D4" s="3" t="s">
        <v>40</v>
      </c>
      <c r="E4" s="4">
        <v>1</v>
      </c>
      <c r="F4" s="5"/>
      <c r="G4" s="16"/>
      <c r="H4" s="430"/>
      <c r="I4" s="441"/>
      <c r="J4" s="442"/>
      <c r="K4" s="3" t="s">
        <v>1</v>
      </c>
      <c r="L4" s="4">
        <v>1</v>
      </c>
      <c r="M4" s="2"/>
      <c r="N4" s="2"/>
    </row>
    <row r="5" spans="1:14" ht="12.75" customHeight="1">
      <c r="A5" s="430"/>
      <c r="B5" s="441"/>
      <c r="C5" s="444" t="s">
        <v>15</v>
      </c>
      <c r="D5" s="183" t="s">
        <v>174</v>
      </c>
      <c r="E5" s="4">
        <v>1</v>
      </c>
      <c r="F5" s="5"/>
      <c r="G5" s="16"/>
      <c r="H5" s="430"/>
      <c r="I5" s="441"/>
      <c r="J5" s="430" t="s">
        <v>127</v>
      </c>
      <c r="K5" s="3" t="s">
        <v>182</v>
      </c>
      <c r="L5" s="4">
        <v>2</v>
      </c>
      <c r="M5" s="2"/>
      <c r="N5" s="2"/>
    </row>
    <row r="6" spans="1:14" ht="12.75" customHeight="1">
      <c r="A6" s="430"/>
      <c r="B6" s="441"/>
      <c r="C6" s="445"/>
      <c r="D6" s="3" t="s">
        <v>1</v>
      </c>
      <c r="E6" s="4">
        <v>1</v>
      </c>
      <c r="F6" s="5"/>
      <c r="G6" s="16"/>
      <c r="H6" s="430"/>
      <c r="I6" s="441"/>
      <c r="J6" s="430"/>
      <c r="K6" s="3" t="s">
        <v>40</v>
      </c>
      <c r="L6" s="4">
        <v>1</v>
      </c>
      <c r="M6" s="2"/>
      <c r="N6" s="2"/>
    </row>
    <row r="7" spans="1:14" ht="12.75" customHeight="1">
      <c r="A7" s="430"/>
      <c r="B7" s="441"/>
      <c r="C7" s="446"/>
      <c r="D7" s="17" t="s">
        <v>36</v>
      </c>
      <c r="E7" s="4">
        <v>1</v>
      </c>
      <c r="F7" s="5"/>
      <c r="G7" s="16"/>
      <c r="H7" s="430"/>
      <c r="I7" s="441"/>
      <c r="J7" s="430"/>
      <c r="K7" s="17" t="s">
        <v>36</v>
      </c>
      <c r="L7" s="4">
        <v>1</v>
      </c>
      <c r="M7" s="2"/>
      <c r="N7" s="2"/>
    </row>
    <row r="8" spans="1:14" ht="12.75" customHeight="1">
      <c r="A8" s="430"/>
      <c r="B8" s="441"/>
      <c r="C8" s="4" t="s">
        <v>90</v>
      </c>
      <c r="D8" s="6" t="s">
        <v>181</v>
      </c>
      <c r="E8" s="6">
        <v>1</v>
      </c>
      <c r="F8" s="5"/>
      <c r="G8" s="16"/>
      <c r="H8" s="430"/>
      <c r="I8" s="441"/>
      <c r="J8" s="4" t="s">
        <v>131</v>
      </c>
      <c r="K8" s="3" t="s">
        <v>1</v>
      </c>
      <c r="L8" s="3">
        <v>1</v>
      </c>
      <c r="M8" s="2"/>
      <c r="N8" s="2"/>
    </row>
    <row r="9" spans="1:14" ht="12.75" customHeight="1">
      <c r="A9" s="430"/>
      <c r="B9" s="441"/>
      <c r="C9" s="4" t="s">
        <v>138</v>
      </c>
      <c r="D9" s="3" t="s">
        <v>1</v>
      </c>
      <c r="E9" s="3">
        <v>1</v>
      </c>
      <c r="F9" s="5"/>
      <c r="G9" s="16"/>
      <c r="H9" s="430"/>
      <c r="I9" s="441"/>
      <c r="J9" s="4" t="s">
        <v>87</v>
      </c>
      <c r="K9" s="3" t="s">
        <v>40</v>
      </c>
      <c r="L9" s="4">
        <v>1</v>
      </c>
      <c r="M9" s="2"/>
      <c r="N9" s="2"/>
    </row>
    <row r="10" spans="1:14" ht="12.75" customHeight="1">
      <c r="A10" s="430"/>
      <c r="B10" s="441"/>
      <c r="C10" s="4" t="s">
        <v>139</v>
      </c>
      <c r="D10" s="6" t="s">
        <v>180</v>
      </c>
      <c r="E10" s="6">
        <v>1</v>
      </c>
      <c r="F10" s="5"/>
      <c r="G10" s="16"/>
      <c r="H10" s="430" t="s">
        <v>152</v>
      </c>
      <c r="I10" s="441" t="s">
        <v>39</v>
      </c>
      <c r="J10" s="442" t="s">
        <v>20</v>
      </c>
      <c r="K10" s="3" t="s">
        <v>182</v>
      </c>
      <c r="L10" s="4">
        <v>1</v>
      </c>
      <c r="M10" s="5"/>
      <c r="N10" s="5"/>
    </row>
    <row r="11" spans="1:14" ht="12.75" customHeight="1">
      <c r="A11" s="430"/>
      <c r="B11" s="441" t="s">
        <v>38</v>
      </c>
      <c r="C11" s="442" t="s">
        <v>18</v>
      </c>
      <c r="D11" s="3" t="s">
        <v>174</v>
      </c>
      <c r="E11" s="4">
        <v>1</v>
      </c>
      <c r="F11" s="5"/>
      <c r="G11" s="16"/>
      <c r="H11" s="430"/>
      <c r="I11" s="441"/>
      <c r="J11" s="442"/>
      <c r="K11" s="3" t="s">
        <v>1</v>
      </c>
      <c r="L11" s="4">
        <v>1</v>
      </c>
      <c r="M11" s="5"/>
      <c r="N11" s="5"/>
    </row>
    <row r="12" spans="1:14" ht="12.75" customHeight="1">
      <c r="A12" s="430"/>
      <c r="B12" s="441"/>
      <c r="C12" s="442"/>
      <c r="D12" s="3" t="s">
        <v>1</v>
      </c>
      <c r="E12" s="4">
        <v>1</v>
      </c>
      <c r="F12" s="5"/>
      <c r="G12" s="16"/>
      <c r="H12" s="430"/>
      <c r="I12" s="441"/>
      <c r="J12" s="21" t="s">
        <v>21</v>
      </c>
      <c r="K12" s="3" t="s">
        <v>1</v>
      </c>
      <c r="L12" s="4">
        <v>1</v>
      </c>
      <c r="M12" s="5"/>
      <c r="N12" s="5"/>
    </row>
    <row r="13" spans="1:14" ht="12.75" customHeight="1">
      <c r="A13" s="430"/>
      <c r="B13" s="441"/>
      <c r="C13" s="4" t="s">
        <v>143</v>
      </c>
      <c r="D13" s="3" t="s">
        <v>1</v>
      </c>
      <c r="E13" s="4">
        <v>1</v>
      </c>
      <c r="F13" s="5"/>
      <c r="G13" s="16"/>
      <c r="H13" s="430"/>
      <c r="I13" s="441"/>
      <c r="J13" s="430" t="s">
        <v>81</v>
      </c>
      <c r="K13" s="3" t="s">
        <v>174</v>
      </c>
      <c r="L13" s="4">
        <v>1</v>
      </c>
      <c r="M13" s="5"/>
      <c r="N13" s="5"/>
    </row>
    <row r="14" spans="1:14" ht="12.75" customHeight="1">
      <c r="A14" s="430"/>
      <c r="B14" s="441"/>
      <c r="C14" s="444" t="s">
        <v>19</v>
      </c>
      <c r="D14" s="183" t="s">
        <v>174</v>
      </c>
      <c r="E14" s="4">
        <v>1</v>
      </c>
      <c r="F14" s="5"/>
      <c r="G14" s="16"/>
      <c r="H14" s="430"/>
      <c r="I14" s="441"/>
      <c r="J14" s="430"/>
      <c r="K14" s="6" t="s">
        <v>181</v>
      </c>
      <c r="L14" s="15">
        <v>1</v>
      </c>
      <c r="M14" s="5"/>
      <c r="N14" s="5"/>
    </row>
    <row r="15" spans="1:14" ht="12.75" customHeight="1">
      <c r="A15" s="430"/>
      <c r="B15" s="441"/>
      <c r="C15" s="445"/>
      <c r="D15" s="3" t="s">
        <v>185</v>
      </c>
      <c r="E15" s="4">
        <v>1</v>
      </c>
      <c r="F15" s="5"/>
      <c r="G15" s="16"/>
      <c r="H15" s="430"/>
      <c r="I15" s="441"/>
      <c r="J15" s="430"/>
      <c r="K15" s="3" t="s">
        <v>1</v>
      </c>
      <c r="L15" s="4">
        <v>1</v>
      </c>
      <c r="M15" s="5"/>
      <c r="N15" s="5"/>
    </row>
    <row r="16" spans="1:14" ht="12.75" customHeight="1">
      <c r="A16" s="430"/>
      <c r="B16" s="441"/>
      <c r="C16" s="445"/>
      <c r="D16" s="178" t="s">
        <v>186</v>
      </c>
      <c r="E16" s="179">
        <v>1</v>
      </c>
      <c r="F16" s="5"/>
      <c r="G16" s="16"/>
      <c r="H16" s="430"/>
      <c r="I16" s="441"/>
      <c r="J16" s="430"/>
      <c r="K16" s="17" t="s">
        <v>36</v>
      </c>
      <c r="L16" s="4">
        <v>1</v>
      </c>
      <c r="M16" s="5"/>
      <c r="N16" s="5"/>
    </row>
    <row r="17" spans="1:14" ht="12.75" customHeight="1">
      <c r="A17" s="430"/>
      <c r="B17" s="441"/>
      <c r="C17" s="4" t="s">
        <v>144</v>
      </c>
      <c r="D17" s="3" t="s">
        <v>1</v>
      </c>
      <c r="E17" s="4">
        <v>1</v>
      </c>
      <c r="F17" s="5"/>
      <c r="G17" s="16"/>
      <c r="H17" s="430"/>
      <c r="I17" s="441"/>
      <c r="J17" s="4" t="s">
        <v>82</v>
      </c>
      <c r="K17" s="3" t="s">
        <v>40</v>
      </c>
      <c r="L17" s="4">
        <v>1</v>
      </c>
      <c r="M17" s="5"/>
      <c r="N17" s="5"/>
    </row>
    <row r="18" spans="1:14" ht="12.75" customHeight="1">
      <c r="A18" s="430"/>
      <c r="B18" s="441"/>
      <c r="C18" s="4" t="s">
        <v>145</v>
      </c>
      <c r="D18" s="3" t="s">
        <v>1</v>
      </c>
      <c r="E18" s="3">
        <v>1</v>
      </c>
      <c r="F18" s="5"/>
      <c r="G18" s="16"/>
      <c r="H18" s="430"/>
      <c r="I18" s="441"/>
      <c r="J18" s="4" t="s">
        <v>102</v>
      </c>
      <c r="K18" s="3" t="s">
        <v>1</v>
      </c>
      <c r="L18" s="3">
        <v>1</v>
      </c>
      <c r="M18" s="5"/>
      <c r="N18" s="5"/>
    </row>
    <row r="19" spans="1:14" ht="12.75" customHeight="1">
      <c r="A19" s="430"/>
      <c r="B19" s="441" t="s">
        <v>146</v>
      </c>
      <c r="C19" s="21" t="s">
        <v>10</v>
      </c>
      <c r="D19" s="3" t="s">
        <v>1</v>
      </c>
      <c r="E19" s="4">
        <v>1</v>
      </c>
      <c r="F19" s="5"/>
      <c r="G19" s="16"/>
      <c r="H19" s="430"/>
      <c r="I19" s="430" t="s">
        <v>63</v>
      </c>
      <c r="J19" s="4" t="s">
        <v>70</v>
      </c>
      <c r="K19" s="6" t="s">
        <v>181</v>
      </c>
      <c r="L19" s="6">
        <v>1</v>
      </c>
      <c r="M19" s="5"/>
      <c r="N19" s="5"/>
    </row>
    <row r="20" spans="1:14" ht="12.75" customHeight="1">
      <c r="A20" s="430"/>
      <c r="B20" s="441"/>
      <c r="C20" s="4" t="s">
        <v>11</v>
      </c>
      <c r="D20" s="3" t="s">
        <v>1</v>
      </c>
      <c r="E20" s="4">
        <v>1</v>
      </c>
      <c r="F20" s="5"/>
      <c r="G20" s="16"/>
      <c r="H20" s="430"/>
      <c r="I20" s="430"/>
      <c r="J20" s="4" t="s">
        <v>71</v>
      </c>
      <c r="K20" s="3" t="s">
        <v>1</v>
      </c>
      <c r="L20" s="3">
        <v>1</v>
      </c>
      <c r="M20" s="5"/>
      <c r="N20" s="5"/>
    </row>
    <row r="21" spans="1:14" ht="12.75" customHeight="1">
      <c r="A21" s="430"/>
      <c r="B21" s="441"/>
      <c r="C21" s="4" t="s">
        <v>147</v>
      </c>
      <c r="D21" s="3" t="s">
        <v>1</v>
      </c>
      <c r="E21" s="3">
        <v>1</v>
      </c>
      <c r="F21" s="5"/>
      <c r="G21" s="16"/>
      <c r="H21" s="430"/>
      <c r="I21" s="430" t="s">
        <v>120</v>
      </c>
      <c r="J21" s="21" t="s">
        <v>13</v>
      </c>
      <c r="K21" s="3" t="s">
        <v>1</v>
      </c>
      <c r="L21" s="4">
        <v>1</v>
      </c>
      <c r="M21" s="5"/>
      <c r="N21" s="5"/>
    </row>
    <row r="22" spans="1:14" ht="12.75" customHeight="1">
      <c r="A22" s="430"/>
      <c r="B22" s="441" t="s">
        <v>124</v>
      </c>
      <c r="C22" s="21" t="s">
        <v>62</v>
      </c>
      <c r="D22" s="3" t="s">
        <v>1</v>
      </c>
      <c r="E22" s="4">
        <v>1</v>
      </c>
      <c r="F22" s="5"/>
      <c r="G22" s="16"/>
      <c r="H22" s="430"/>
      <c r="I22" s="430"/>
      <c r="J22" s="4" t="s">
        <v>121</v>
      </c>
      <c r="K22" s="3" t="s">
        <v>1</v>
      </c>
      <c r="L22" s="4">
        <v>1</v>
      </c>
      <c r="M22" s="5"/>
      <c r="N22" s="5"/>
    </row>
    <row r="23" spans="1:14" ht="12.75" customHeight="1">
      <c r="A23" s="430"/>
      <c r="B23" s="441"/>
      <c r="C23" s="430" t="s">
        <v>12</v>
      </c>
      <c r="D23" s="3" t="s">
        <v>174</v>
      </c>
      <c r="E23" s="4">
        <v>1</v>
      </c>
      <c r="F23" s="5"/>
      <c r="G23" s="16"/>
      <c r="H23" s="430"/>
      <c r="I23" s="447" t="s">
        <v>128</v>
      </c>
      <c r="J23" s="21" t="s">
        <v>126</v>
      </c>
      <c r="K23" s="3" t="s">
        <v>40</v>
      </c>
      <c r="L23" s="4">
        <v>1</v>
      </c>
      <c r="M23" s="5"/>
      <c r="N23" s="5"/>
    </row>
    <row r="24" spans="1:14" ht="12.75" customHeight="1">
      <c r="A24" s="430"/>
      <c r="B24" s="441"/>
      <c r="C24" s="430"/>
      <c r="D24" s="3" t="s">
        <v>1</v>
      </c>
      <c r="E24" s="4">
        <v>1</v>
      </c>
      <c r="F24" s="5"/>
      <c r="G24" s="16"/>
      <c r="H24" s="430"/>
      <c r="I24" s="447"/>
      <c r="J24" s="442" t="s">
        <v>129</v>
      </c>
      <c r="K24" s="3" t="s">
        <v>182</v>
      </c>
      <c r="L24" s="4">
        <v>1</v>
      </c>
      <c r="M24" s="5"/>
      <c r="N24" s="5"/>
    </row>
    <row r="25" spans="1:14" ht="12.75" customHeight="1">
      <c r="A25" s="430"/>
      <c r="B25" s="441"/>
      <c r="C25" s="430"/>
      <c r="D25" s="17" t="s">
        <v>36</v>
      </c>
      <c r="E25" s="4">
        <v>1</v>
      </c>
      <c r="F25" s="5"/>
      <c r="G25" s="16"/>
      <c r="H25" s="430"/>
      <c r="I25" s="447"/>
      <c r="J25" s="442"/>
      <c r="K25" s="3" t="s">
        <v>1</v>
      </c>
      <c r="L25" s="4">
        <v>1</v>
      </c>
      <c r="M25" s="5"/>
      <c r="N25" s="5"/>
    </row>
    <row r="26" spans="1:14" ht="12.75" customHeight="1">
      <c r="A26" s="430"/>
      <c r="B26" s="441"/>
      <c r="C26" s="444" t="s">
        <v>132</v>
      </c>
      <c r="D26" s="453" t="s">
        <v>1</v>
      </c>
      <c r="E26" s="453">
        <v>1</v>
      </c>
      <c r="F26" s="451"/>
      <c r="G26" s="451"/>
      <c r="H26" s="430"/>
      <c r="I26" s="447"/>
      <c r="J26" s="430" t="s">
        <v>130</v>
      </c>
      <c r="K26" s="3" t="s">
        <v>182</v>
      </c>
      <c r="L26" s="4">
        <v>2</v>
      </c>
      <c r="M26" s="5"/>
      <c r="N26" s="5"/>
    </row>
    <row r="27" spans="1:14" ht="12.75" customHeight="1">
      <c r="A27" s="430"/>
      <c r="B27" s="441"/>
      <c r="C27" s="446"/>
      <c r="D27" s="455"/>
      <c r="E27" s="455"/>
      <c r="F27" s="452"/>
      <c r="G27" s="452"/>
      <c r="H27" s="430"/>
      <c r="I27" s="447"/>
      <c r="J27" s="430"/>
      <c r="K27" s="6" t="s">
        <v>181</v>
      </c>
      <c r="L27" s="15">
        <v>1</v>
      </c>
      <c r="M27" s="5"/>
      <c r="N27" s="5"/>
    </row>
    <row r="28" spans="1:14" ht="12.75" customHeight="1">
      <c r="A28" s="430"/>
      <c r="B28" s="441"/>
      <c r="C28" s="4" t="s">
        <v>133</v>
      </c>
      <c r="D28" s="3" t="s">
        <v>1</v>
      </c>
      <c r="E28" s="3">
        <v>1</v>
      </c>
      <c r="F28" s="5"/>
      <c r="G28" s="16"/>
      <c r="H28" s="430"/>
      <c r="I28" s="447"/>
      <c r="J28" s="430"/>
      <c r="K28" s="3" t="s">
        <v>1</v>
      </c>
      <c r="L28" s="4">
        <v>1</v>
      </c>
      <c r="M28" s="5"/>
      <c r="N28" s="5"/>
    </row>
    <row r="29" spans="1:14" ht="12.75" customHeight="1">
      <c r="A29" s="430"/>
      <c r="B29" s="3" t="s">
        <v>125</v>
      </c>
      <c r="C29" s="4" t="s">
        <v>66</v>
      </c>
      <c r="D29" s="3" t="s">
        <v>1</v>
      </c>
      <c r="E29" s="3">
        <v>1</v>
      </c>
      <c r="F29" s="5"/>
      <c r="G29" s="16"/>
      <c r="H29" s="430"/>
      <c r="I29" s="447"/>
      <c r="J29" s="430"/>
      <c r="K29" s="17" t="s">
        <v>59</v>
      </c>
      <c r="L29" s="10">
        <v>1</v>
      </c>
      <c r="M29" s="5"/>
      <c r="N29" s="5"/>
    </row>
    <row r="30" spans="1:14" ht="12.75" customHeight="1">
      <c r="A30" s="430"/>
      <c r="B30" s="448" t="s">
        <v>37</v>
      </c>
      <c r="C30" s="442" t="s">
        <v>16</v>
      </c>
      <c r="D30" s="3" t="s">
        <v>174</v>
      </c>
      <c r="E30" s="4">
        <v>1</v>
      </c>
      <c r="F30" s="5"/>
      <c r="G30" s="16"/>
      <c r="H30" s="430"/>
      <c r="I30" s="447"/>
      <c r="J30" s="430" t="s">
        <v>50</v>
      </c>
      <c r="K30" s="3" t="s">
        <v>1</v>
      </c>
      <c r="L30" s="4">
        <v>1</v>
      </c>
      <c r="M30" s="5"/>
      <c r="N30" s="5"/>
    </row>
    <row r="31" spans="1:14" ht="12.75" customHeight="1">
      <c r="A31" s="430"/>
      <c r="B31" s="448"/>
      <c r="C31" s="442"/>
      <c r="D31" s="3" t="s">
        <v>40</v>
      </c>
      <c r="E31" s="4">
        <v>1</v>
      </c>
      <c r="F31" s="5"/>
      <c r="G31" s="16"/>
      <c r="H31" s="430"/>
      <c r="I31" s="447"/>
      <c r="J31" s="430"/>
      <c r="K31" s="17" t="s">
        <v>36</v>
      </c>
      <c r="L31" s="4">
        <v>1</v>
      </c>
      <c r="M31" s="5"/>
      <c r="N31" s="5"/>
    </row>
    <row r="32" spans="1:14" ht="12.75" customHeight="1">
      <c r="A32" s="430"/>
      <c r="B32" s="448"/>
      <c r="C32" s="430" t="s">
        <v>141</v>
      </c>
      <c r="D32" s="3" t="s">
        <v>174</v>
      </c>
      <c r="E32" s="4">
        <v>1</v>
      </c>
      <c r="F32" s="5"/>
      <c r="G32" s="16"/>
      <c r="H32" s="430"/>
      <c r="I32" s="447"/>
      <c r="J32" s="4" t="s">
        <v>89</v>
      </c>
      <c r="K32" s="3" t="s">
        <v>40</v>
      </c>
      <c r="L32" s="4">
        <v>1</v>
      </c>
      <c r="M32" s="5"/>
      <c r="N32" s="5"/>
    </row>
    <row r="33" spans="1:14" ht="12.75" customHeight="1">
      <c r="A33" s="430"/>
      <c r="B33" s="448"/>
      <c r="C33" s="430"/>
      <c r="D33" s="3" t="s">
        <v>40</v>
      </c>
      <c r="E33" s="4">
        <v>1</v>
      </c>
      <c r="F33" s="5"/>
      <c r="G33" s="16"/>
      <c r="H33" s="430"/>
      <c r="I33" s="447"/>
      <c r="J33" s="4" t="s">
        <v>35</v>
      </c>
      <c r="K33" s="3" t="s">
        <v>40</v>
      </c>
      <c r="L33" s="4">
        <v>1</v>
      </c>
      <c r="M33" s="5"/>
      <c r="N33" s="5"/>
    </row>
    <row r="34" spans="1:14" ht="12.75" customHeight="1">
      <c r="A34" s="430"/>
      <c r="B34" s="448"/>
      <c r="C34" s="4" t="s">
        <v>17</v>
      </c>
      <c r="D34" s="3" t="s">
        <v>40</v>
      </c>
      <c r="E34" s="4">
        <v>1</v>
      </c>
      <c r="F34" s="5"/>
      <c r="G34" s="16"/>
      <c r="H34" s="430"/>
      <c r="I34" s="453" t="s">
        <v>55</v>
      </c>
      <c r="J34" s="444" t="s">
        <v>136</v>
      </c>
      <c r="K34" s="453" t="s">
        <v>40</v>
      </c>
      <c r="L34" s="444">
        <v>1</v>
      </c>
      <c r="M34" s="451"/>
      <c r="N34" s="451"/>
    </row>
    <row r="35" spans="1:14" ht="26.25" customHeight="1">
      <c r="A35" s="444" t="s">
        <v>151</v>
      </c>
      <c r="B35" s="463" t="s">
        <v>68</v>
      </c>
      <c r="C35" s="33" t="s">
        <v>178</v>
      </c>
      <c r="D35" s="6" t="s">
        <v>40</v>
      </c>
      <c r="E35" s="15">
        <v>1</v>
      </c>
      <c r="F35" s="5"/>
      <c r="G35" s="16"/>
      <c r="H35" s="430"/>
      <c r="I35" s="455"/>
      <c r="J35" s="446"/>
      <c r="K35" s="455"/>
      <c r="L35" s="446"/>
      <c r="M35" s="452"/>
      <c r="N35" s="452"/>
    </row>
    <row r="36" spans="1:14" ht="12.75" customHeight="1">
      <c r="A36" s="445"/>
      <c r="B36" s="464"/>
      <c r="C36" s="442" t="s">
        <v>94</v>
      </c>
      <c r="D36" s="3" t="s">
        <v>174</v>
      </c>
      <c r="E36" s="4">
        <v>1</v>
      </c>
      <c r="F36" s="5"/>
      <c r="G36" s="16"/>
      <c r="H36" s="430"/>
      <c r="I36" s="441" t="s">
        <v>95</v>
      </c>
      <c r="J36" s="21" t="s">
        <v>22</v>
      </c>
      <c r="K36" s="3" t="s">
        <v>1</v>
      </c>
      <c r="L36" s="4">
        <v>1</v>
      </c>
      <c r="M36" s="5"/>
      <c r="N36" s="5"/>
    </row>
    <row r="37" spans="1:14" ht="12.75" customHeight="1">
      <c r="A37" s="445"/>
      <c r="B37" s="464"/>
      <c r="C37" s="442"/>
      <c r="D37" s="3" t="s">
        <v>1</v>
      </c>
      <c r="E37" s="4">
        <v>2</v>
      </c>
      <c r="F37" s="5"/>
      <c r="G37" s="16"/>
      <c r="H37" s="430"/>
      <c r="I37" s="441"/>
      <c r="J37" s="4" t="s">
        <v>23</v>
      </c>
      <c r="K37" s="3" t="s">
        <v>1</v>
      </c>
      <c r="L37" s="4">
        <v>1</v>
      </c>
      <c r="M37" s="5"/>
      <c r="N37" s="5"/>
    </row>
    <row r="38" spans="1:14" ht="12.75" customHeight="1">
      <c r="A38" s="445"/>
      <c r="B38" s="464"/>
      <c r="C38" s="442"/>
      <c r="D38" s="3" t="s">
        <v>181</v>
      </c>
      <c r="E38" s="4">
        <v>1</v>
      </c>
      <c r="F38" s="5"/>
      <c r="G38" s="16"/>
      <c r="H38" s="430"/>
      <c r="I38" s="441"/>
      <c r="J38" s="4" t="s">
        <v>69</v>
      </c>
      <c r="K38" s="3" t="s">
        <v>1</v>
      </c>
      <c r="L38" s="3">
        <v>1</v>
      </c>
      <c r="M38" s="5"/>
      <c r="N38" s="5"/>
    </row>
    <row r="39" spans="1:14" ht="12.75" customHeight="1">
      <c r="A39" s="445"/>
      <c r="B39" s="464"/>
      <c r="C39" s="442" t="s">
        <v>46</v>
      </c>
      <c r="D39" s="3" t="s">
        <v>174</v>
      </c>
      <c r="E39" s="4">
        <v>3</v>
      </c>
      <c r="F39" s="456" t="s">
        <v>169</v>
      </c>
      <c r="G39" s="458">
        <v>1</v>
      </c>
      <c r="H39" s="430" t="s">
        <v>153</v>
      </c>
      <c r="I39" s="441" t="s">
        <v>52</v>
      </c>
      <c r="J39" s="23" t="s">
        <v>60</v>
      </c>
      <c r="K39" s="3" t="s">
        <v>181</v>
      </c>
      <c r="L39" s="4">
        <v>1</v>
      </c>
      <c r="M39" s="2"/>
      <c r="N39" s="2"/>
    </row>
    <row r="40" spans="1:14" ht="12.75" customHeight="1">
      <c r="A40" s="445"/>
      <c r="B40" s="464"/>
      <c r="C40" s="442"/>
      <c r="D40" s="3" t="s">
        <v>1</v>
      </c>
      <c r="E40" s="4">
        <v>1</v>
      </c>
      <c r="F40" s="457"/>
      <c r="G40" s="459"/>
      <c r="H40" s="430"/>
      <c r="I40" s="441"/>
      <c r="J40" s="449" t="s">
        <v>183</v>
      </c>
      <c r="K40" s="173" t="s">
        <v>182</v>
      </c>
      <c r="L40" s="4">
        <v>2</v>
      </c>
      <c r="M40" s="2"/>
      <c r="N40" s="2"/>
    </row>
    <row r="41" spans="1:14" ht="12.75" customHeight="1">
      <c r="A41" s="445"/>
      <c r="B41" s="464"/>
      <c r="C41" s="442" t="s">
        <v>58</v>
      </c>
      <c r="D41" s="453" t="s">
        <v>174</v>
      </c>
      <c r="E41" s="444">
        <v>1</v>
      </c>
      <c r="F41" s="451"/>
      <c r="G41" s="451"/>
      <c r="H41" s="430"/>
      <c r="I41" s="441"/>
      <c r="J41" s="449"/>
      <c r="K41" s="3" t="s">
        <v>1</v>
      </c>
      <c r="L41" s="4">
        <v>2</v>
      </c>
      <c r="M41" s="2"/>
      <c r="N41" s="2"/>
    </row>
    <row r="42" spans="1:14" ht="12.75" customHeight="1">
      <c r="A42" s="445"/>
      <c r="B42" s="464"/>
      <c r="C42" s="442"/>
      <c r="D42" s="455"/>
      <c r="E42" s="446"/>
      <c r="F42" s="452"/>
      <c r="G42" s="452"/>
      <c r="H42" s="430"/>
      <c r="I42" s="441"/>
      <c r="J42" s="34" t="s">
        <v>177</v>
      </c>
      <c r="K42" s="6" t="s">
        <v>40</v>
      </c>
      <c r="L42" s="15">
        <v>1</v>
      </c>
      <c r="M42" s="2"/>
      <c r="N42" s="2"/>
    </row>
    <row r="43" spans="1:14" ht="12.75" customHeight="1">
      <c r="A43" s="445"/>
      <c r="B43" s="464"/>
      <c r="C43" s="442"/>
      <c r="D43" s="3" t="s">
        <v>1</v>
      </c>
      <c r="E43" s="4">
        <v>1</v>
      </c>
      <c r="F43" s="5"/>
      <c r="G43" s="16"/>
      <c r="H43" s="430"/>
      <c r="I43" s="441"/>
      <c r="J43" s="430" t="s">
        <v>84</v>
      </c>
      <c r="K43" s="3" t="s">
        <v>182</v>
      </c>
      <c r="L43" s="4">
        <v>2</v>
      </c>
      <c r="M43" s="2"/>
      <c r="N43" s="2"/>
    </row>
    <row r="44" spans="1:14" ht="12.75" customHeight="1">
      <c r="A44" s="445"/>
      <c r="B44" s="464"/>
      <c r="C44" s="21" t="s">
        <v>47</v>
      </c>
      <c r="D44" s="3" t="s">
        <v>1</v>
      </c>
      <c r="E44" s="4">
        <v>1</v>
      </c>
      <c r="F44" s="5"/>
      <c r="G44" s="16"/>
      <c r="H44" s="430"/>
      <c r="I44" s="441"/>
      <c r="J44" s="430"/>
      <c r="K44" s="3" t="s">
        <v>1</v>
      </c>
      <c r="L44" s="4">
        <v>1</v>
      </c>
      <c r="M44" s="2"/>
      <c r="N44" s="2"/>
    </row>
    <row r="45" spans="1:14" ht="12.75" customHeight="1">
      <c r="A45" s="445"/>
      <c r="B45" s="464"/>
      <c r="C45" s="442" t="s">
        <v>44</v>
      </c>
      <c r="D45" s="3" t="s">
        <v>40</v>
      </c>
      <c r="E45" s="4">
        <v>1</v>
      </c>
      <c r="F45" s="5"/>
      <c r="G45" s="16"/>
      <c r="H45" s="430"/>
      <c r="I45" s="441"/>
      <c r="J45" s="430"/>
      <c r="K45" s="17" t="s">
        <v>59</v>
      </c>
      <c r="L45" s="4">
        <v>1</v>
      </c>
      <c r="M45" s="2"/>
      <c r="N45" s="2"/>
    </row>
    <row r="46" spans="1:14" ht="12.75" customHeight="1">
      <c r="A46" s="445"/>
      <c r="B46" s="464"/>
      <c r="C46" s="442"/>
      <c r="D46" s="3" t="s">
        <v>48</v>
      </c>
      <c r="E46" s="4">
        <v>1</v>
      </c>
      <c r="F46" s="5"/>
      <c r="G46" s="16"/>
      <c r="H46" s="430"/>
      <c r="I46" s="441"/>
      <c r="J46" s="430"/>
      <c r="K46" s="17" t="s">
        <v>36</v>
      </c>
      <c r="L46" s="4">
        <v>1</v>
      </c>
      <c r="M46" s="2"/>
      <c r="N46" s="2"/>
    </row>
    <row r="47" spans="1:14" ht="12.75" customHeight="1">
      <c r="A47" s="445"/>
      <c r="B47" s="464"/>
      <c r="C47" s="4" t="s">
        <v>49</v>
      </c>
      <c r="D47" s="3" t="s">
        <v>179</v>
      </c>
      <c r="E47" s="4">
        <v>1</v>
      </c>
      <c r="F47" s="5"/>
      <c r="G47" s="16"/>
      <c r="H47" s="430"/>
      <c r="I47" s="441"/>
      <c r="J47" s="4" t="s">
        <v>111</v>
      </c>
      <c r="K47" s="3" t="s">
        <v>40</v>
      </c>
      <c r="L47" s="4">
        <v>1</v>
      </c>
      <c r="M47" s="2"/>
      <c r="N47" s="2"/>
    </row>
    <row r="48" spans="1:14" ht="12.75" customHeight="1">
      <c r="A48" s="445"/>
      <c r="B48" s="464"/>
      <c r="C48" s="430" t="s">
        <v>78</v>
      </c>
      <c r="D48" s="3" t="s">
        <v>174</v>
      </c>
      <c r="E48" s="4">
        <v>3</v>
      </c>
      <c r="F48" s="453" t="s">
        <v>156</v>
      </c>
      <c r="G48" s="444">
        <v>4</v>
      </c>
      <c r="H48" s="430"/>
      <c r="I48" s="441"/>
      <c r="J48" s="4" t="s">
        <v>112</v>
      </c>
      <c r="K48" s="3" t="s">
        <v>40</v>
      </c>
      <c r="L48" s="4">
        <v>1</v>
      </c>
      <c r="M48" s="2"/>
      <c r="N48" s="2"/>
    </row>
    <row r="49" spans="1:14" ht="12.75" customHeight="1">
      <c r="A49" s="445"/>
      <c r="B49" s="464"/>
      <c r="C49" s="430"/>
      <c r="D49" s="3" t="s">
        <v>1</v>
      </c>
      <c r="E49" s="4">
        <v>1</v>
      </c>
      <c r="F49" s="454"/>
      <c r="G49" s="445"/>
      <c r="H49" s="430"/>
      <c r="I49" s="441"/>
      <c r="J49" s="4" t="s">
        <v>113</v>
      </c>
      <c r="K49" s="6" t="s">
        <v>181</v>
      </c>
      <c r="L49" s="6">
        <v>1</v>
      </c>
      <c r="M49" s="2"/>
      <c r="N49" s="2"/>
    </row>
    <row r="50" spans="1:14" ht="12.75" customHeight="1">
      <c r="A50" s="445"/>
      <c r="B50" s="464"/>
      <c r="C50" s="430"/>
      <c r="D50" s="17" t="s">
        <v>43</v>
      </c>
      <c r="E50" s="4">
        <v>1</v>
      </c>
      <c r="F50" s="454"/>
      <c r="G50" s="445"/>
      <c r="H50" s="430"/>
      <c r="I50" s="441"/>
      <c r="J50" s="4" t="s">
        <v>115</v>
      </c>
      <c r="K50" s="3" t="s">
        <v>40</v>
      </c>
      <c r="L50" s="4">
        <v>1</v>
      </c>
      <c r="M50" s="2"/>
      <c r="N50" s="2"/>
    </row>
    <row r="51" spans="1:14" ht="12.75" customHeight="1">
      <c r="A51" s="445"/>
      <c r="B51" s="464"/>
      <c r="C51" s="430"/>
      <c r="D51" s="17" t="s">
        <v>36</v>
      </c>
      <c r="E51" s="4">
        <v>1</v>
      </c>
      <c r="F51" s="455"/>
      <c r="G51" s="446"/>
      <c r="H51" s="430"/>
      <c r="I51" s="441"/>
      <c r="J51" s="4" t="s">
        <v>117</v>
      </c>
      <c r="K51" s="3" t="s">
        <v>1</v>
      </c>
      <c r="L51" s="3">
        <v>1</v>
      </c>
      <c r="M51" s="2"/>
      <c r="N51" s="2"/>
    </row>
    <row r="52" spans="1:14" ht="12.75" customHeight="1">
      <c r="A52" s="445"/>
      <c r="B52" s="464"/>
      <c r="C52" s="430" t="s">
        <v>5</v>
      </c>
      <c r="D52" s="3" t="s">
        <v>174</v>
      </c>
      <c r="E52" s="4">
        <v>1</v>
      </c>
      <c r="F52" s="5"/>
      <c r="G52" s="16"/>
      <c r="H52" s="430"/>
      <c r="I52" s="441"/>
      <c r="J52" s="430" t="s">
        <v>119</v>
      </c>
      <c r="K52" s="3" t="s">
        <v>1</v>
      </c>
      <c r="L52" s="3">
        <v>1</v>
      </c>
      <c r="M52" s="2"/>
      <c r="N52" s="2"/>
    </row>
    <row r="53" spans="1:14" ht="12.75" customHeight="1">
      <c r="A53" s="445"/>
      <c r="B53" s="464"/>
      <c r="C53" s="430"/>
      <c r="D53" s="3" t="s">
        <v>1</v>
      </c>
      <c r="E53" s="4">
        <v>1</v>
      </c>
      <c r="F53" s="5"/>
      <c r="G53" s="16"/>
      <c r="H53" s="430"/>
      <c r="I53" s="441"/>
      <c r="J53" s="430"/>
      <c r="K53" s="17" t="s">
        <v>36</v>
      </c>
      <c r="L53" s="4">
        <v>1</v>
      </c>
      <c r="M53" s="2"/>
      <c r="N53" s="2"/>
    </row>
    <row r="54" spans="1:14" ht="12.75" customHeight="1">
      <c r="A54" s="445"/>
      <c r="B54" s="464"/>
      <c r="C54" s="3" t="s">
        <v>103</v>
      </c>
      <c r="D54" s="173" t="s">
        <v>1</v>
      </c>
      <c r="E54" s="174">
        <v>2</v>
      </c>
      <c r="F54" s="5"/>
      <c r="G54" s="16"/>
      <c r="H54" s="430"/>
      <c r="I54" s="430" t="s">
        <v>57</v>
      </c>
      <c r="J54" s="460" t="s">
        <v>25</v>
      </c>
      <c r="K54" s="3" t="s">
        <v>182</v>
      </c>
      <c r="L54" s="4">
        <v>1</v>
      </c>
      <c r="M54" s="2"/>
      <c r="N54" s="2"/>
    </row>
    <row r="55" spans="1:14" ht="12.75" customHeight="1">
      <c r="A55" s="445"/>
      <c r="B55" s="464"/>
      <c r="C55" s="4" t="s">
        <v>7</v>
      </c>
      <c r="D55" s="3" t="s">
        <v>1</v>
      </c>
      <c r="E55" s="4">
        <v>2</v>
      </c>
      <c r="F55" s="5"/>
      <c r="G55" s="16"/>
      <c r="H55" s="430"/>
      <c r="I55" s="430"/>
      <c r="J55" s="461"/>
      <c r="K55" s="453" t="s">
        <v>1</v>
      </c>
      <c r="L55" s="444">
        <v>1</v>
      </c>
      <c r="M55" s="444"/>
      <c r="N55" s="444"/>
    </row>
    <row r="56" spans="1:14" ht="12.75" customHeight="1">
      <c r="A56" s="445"/>
      <c r="B56" s="464"/>
      <c r="C56" s="444" t="s">
        <v>4</v>
      </c>
      <c r="D56" s="6" t="s">
        <v>40</v>
      </c>
      <c r="E56" s="15">
        <v>1</v>
      </c>
      <c r="F56" s="5"/>
      <c r="G56" s="16"/>
      <c r="H56" s="430"/>
      <c r="I56" s="430"/>
      <c r="J56" s="462"/>
      <c r="K56" s="455"/>
      <c r="L56" s="446"/>
      <c r="M56" s="446"/>
      <c r="N56" s="446"/>
    </row>
    <row r="57" spans="1:14" ht="12.75" customHeight="1">
      <c r="A57" s="445"/>
      <c r="B57" s="464"/>
      <c r="C57" s="445"/>
      <c r="D57" s="3" t="s">
        <v>174</v>
      </c>
      <c r="E57" s="4">
        <v>1</v>
      </c>
      <c r="F57" s="5"/>
      <c r="G57" s="16"/>
      <c r="H57" s="430"/>
      <c r="I57" s="430"/>
      <c r="J57" s="4" t="s">
        <v>88</v>
      </c>
      <c r="K57" s="3" t="s">
        <v>1</v>
      </c>
      <c r="L57" s="3">
        <v>1</v>
      </c>
      <c r="M57" s="2"/>
      <c r="N57" s="2"/>
    </row>
    <row r="58" spans="1:14" ht="12.75" customHeight="1">
      <c r="A58" s="445"/>
      <c r="B58" s="464"/>
      <c r="C58" s="446"/>
      <c r="D58" s="17" t="s">
        <v>59</v>
      </c>
      <c r="E58" s="4">
        <v>1</v>
      </c>
      <c r="F58" s="5"/>
      <c r="G58" s="16"/>
      <c r="H58" s="430"/>
      <c r="I58" s="430"/>
      <c r="J58" s="430" t="s">
        <v>135</v>
      </c>
      <c r="K58" s="3" t="s">
        <v>182</v>
      </c>
      <c r="L58" s="4">
        <v>1</v>
      </c>
      <c r="M58" s="2"/>
      <c r="N58" s="2"/>
    </row>
    <row r="59" spans="1:14" ht="12.75" customHeight="1">
      <c r="A59" s="445"/>
      <c r="B59" s="464"/>
      <c r="C59" s="4" t="s">
        <v>8</v>
      </c>
      <c r="D59" s="3" t="s">
        <v>1</v>
      </c>
      <c r="E59" s="4">
        <v>1</v>
      </c>
      <c r="F59" s="5"/>
      <c r="G59" s="16"/>
      <c r="H59" s="430"/>
      <c r="I59" s="430"/>
      <c r="J59" s="430"/>
      <c r="K59" s="3" t="s">
        <v>40</v>
      </c>
      <c r="L59" s="4">
        <v>1</v>
      </c>
      <c r="M59" s="2"/>
      <c r="N59" s="2"/>
    </row>
    <row r="60" spans="1:14" ht="12.75" customHeight="1">
      <c r="A60" s="445"/>
      <c r="B60" s="464"/>
      <c r="C60" s="4" t="s">
        <v>110</v>
      </c>
      <c r="D60" s="3" t="s">
        <v>40</v>
      </c>
      <c r="E60" s="4">
        <v>1</v>
      </c>
      <c r="F60" s="5"/>
      <c r="G60" s="16"/>
      <c r="H60" s="430"/>
      <c r="I60" s="430"/>
      <c r="J60" s="430" t="s">
        <v>137</v>
      </c>
      <c r="K60" s="3" t="s">
        <v>40</v>
      </c>
      <c r="L60" s="4">
        <v>1</v>
      </c>
      <c r="M60" s="2"/>
      <c r="N60" s="2"/>
    </row>
    <row r="61" spans="1:14" ht="12.75" customHeight="1">
      <c r="A61" s="445"/>
      <c r="B61" s="464"/>
      <c r="C61" s="430" t="s">
        <v>2</v>
      </c>
      <c r="D61" s="3" t="s">
        <v>40</v>
      </c>
      <c r="E61" s="4">
        <v>1</v>
      </c>
      <c r="F61" s="5"/>
      <c r="G61" s="16"/>
      <c r="H61" s="430"/>
      <c r="I61" s="430"/>
      <c r="J61" s="430"/>
      <c r="K61" s="17" t="s">
        <v>43</v>
      </c>
      <c r="L61" s="4">
        <v>1</v>
      </c>
      <c r="M61" s="2"/>
      <c r="N61" s="2"/>
    </row>
    <row r="62" spans="1:14" ht="12.75" customHeight="1">
      <c r="A62" s="445"/>
      <c r="B62" s="464"/>
      <c r="C62" s="430"/>
      <c r="D62" s="453" t="s">
        <v>180</v>
      </c>
      <c r="E62" s="466">
        <v>2</v>
      </c>
      <c r="F62" s="451"/>
      <c r="G62" s="451"/>
      <c r="H62" s="430"/>
      <c r="I62" s="430"/>
      <c r="J62" s="4" t="s">
        <v>140</v>
      </c>
      <c r="K62" s="3" t="s">
        <v>1</v>
      </c>
      <c r="L62" s="4">
        <v>1</v>
      </c>
      <c r="M62" s="2"/>
      <c r="N62" s="2"/>
    </row>
    <row r="63" spans="1:14" ht="12.75" customHeight="1">
      <c r="A63" s="445"/>
      <c r="B63" s="464"/>
      <c r="C63" s="430"/>
      <c r="D63" s="455"/>
      <c r="E63" s="467"/>
      <c r="F63" s="452"/>
      <c r="G63" s="452"/>
      <c r="H63" s="430"/>
      <c r="I63" s="453" t="s">
        <v>142</v>
      </c>
      <c r="J63" s="4" t="s">
        <v>175</v>
      </c>
      <c r="K63" s="6" t="s">
        <v>40</v>
      </c>
      <c r="L63" s="15">
        <v>1</v>
      </c>
      <c r="M63" s="2"/>
      <c r="N63" s="2"/>
    </row>
    <row r="64" spans="1:14" ht="12.75" customHeight="1">
      <c r="A64" s="445"/>
      <c r="B64" s="464"/>
      <c r="C64" s="430"/>
      <c r="D64" s="3" t="s">
        <v>48</v>
      </c>
      <c r="E64" s="4">
        <v>1</v>
      </c>
      <c r="F64" s="5"/>
      <c r="G64" s="16"/>
      <c r="H64" s="430"/>
      <c r="I64" s="454"/>
      <c r="J64" s="21" t="s">
        <v>27</v>
      </c>
      <c r="K64" s="3" t="s">
        <v>1</v>
      </c>
      <c r="L64" s="3">
        <v>1</v>
      </c>
      <c r="M64" s="2"/>
      <c r="N64" s="2"/>
    </row>
    <row r="65" spans="1:14" ht="12.75" customHeight="1">
      <c r="A65" s="445"/>
      <c r="B65" s="464"/>
      <c r="C65" s="430"/>
      <c r="D65" s="4" t="s">
        <v>105</v>
      </c>
      <c r="E65" s="4">
        <v>1</v>
      </c>
      <c r="F65" s="5"/>
      <c r="G65" s="16"/>
      <c r="H65" s="430"/>
      <c r="I65" s="454"/>
      <c r="J65" s="430" t="s">
        <v>28</v>
      </c>
      <c r="K65" s="3" t="s">
        <v>1</v>
      </c>
      <c r="L65" s="3">
        <v>1</v>
      </c>
      <c r="M65" s="2"/>
      <c r="N65" s="2"/>
    </row>
    <row r="66" spans="1:14" ht="12.75" customHeight="1">
      <c r="A66" s="445"/>
      <c r="B66" s="464"/>
      <c r="C66" s="4" t="s">
        <v>114</v>
      </c>
      <c r="D66" s="3" t="s">
        <v>40</v>
      </c>
      <c r="E66" s="4">
        <v>1</v>
      </c>
      <c r="F66" s="5"/>
      <c r="G66" s="16"/>
      <c r="H66" s="430"/>
      <c r="I66" s="455"/>
      <c r="J66" s="430"/>
      <c r="K66" s="172" t="s">
        <v>36</v>
      </c>
      <c r="L66" s="171">
        <v>1</v>
      </c>
      <c r="M66" s="2"/>
      <c r="N66" s="2"/>
    </row>
    <row r="67" spans="1:14" ht="12.75" customHeight="1">
      <c r="A67" s="445"/>
      <c r="B67" s="464"/>
      <c r="C67" s="4" t="s">
        <v>9</v>
      </c>
      <c r="D67" s="3" t="s">
        <v>1</v>
      </c>
      <c r="E67" s="4">
        <v>1</v>
      </c>
      <c r="F67" s="5"/>
      <c r="G67" s="16"/>
      <c r="H67" s="430"/>
      <c r="I67" s="441" t="s">
        <v>65</v>
      </c>
      <c r="J67" s="21" t="s">
        <v>67</v>
      </c>
      <c r="K67" s="3" t="s">
        <v>1</v>
      </c>
      <c r="L67" s="4">
        <v>1</v>
      </c>
      <c r="M67" s="2"/>
      <c r="N67" s="2"/>
    </row>
    <row r="68" spans="1:14" ht="12.75" customHeight="1">
      <c r="A68" s="446"/>
      <c r="B68" s="465"/>
      <c r="C68" s="4" t="s">
        <v>6</v>
      </c>
      <c r="D68" s="3" t="s">
        <v>1</v>
      </c>
      <c r="E68" s="4">
        <v>2</v>
      </c>
      <c r="F68" s="5"/>
      <c r="G68" s="16"/>
      <c r="H68" s="430"/>
      <c r="I68" s="441"/>
      <c r="J68" s="4" t="s">
        <v>74</v>
      </c>
      <c r="K68" s="3" t="s">
        <v>1</v>
      </c>
      <c r="L68" s="4">
        <v>1</v>
      </c>
      <c r="M68" s="2"/>
      <c r="N68" s="2"/>
    </row>
    <row r="69" spans="1:14" ht="12.75" customHeight="1">
      <c r="A69" s="7"/>
      <c r="B69" s="19"/>
      <c r="C69" s="7"/>
      <c r="D69" s="9" t="s">
        <v>188</v>
      </c>
      <c r="E69" s="7">
        <f>SUM(E3:E68)</f>
        <v>72</v>
      </c>
      <c r="F69" s="20"/>
      <c r="G69" s="24"/>
      <c r="H69" s="7"/>
      <c r="I69" s="9"/>
      <c r="J69" s="7"/>
      <c r="K69" s="9"/>
      <c r="L69" s="7">
        <f>SUM(L3:L68)</f>
        <v>70</v>
      </c>
      <c r="M69" s="18"/>
      <c r="N69" s="18"/>
    </row>
    <row r="71" spans="1:14" ht="12.75" customHeight="1">
      <c r="A71" s="2" t="s">
        <v>93</v>
      </c>
      <c r="B71" s="4" t="s">
        <v>32</v>
      </c>
      <c r="C71" s="2" t="s">
        <v>0</v>
      </c>
      <c r="D71" s="3" t="s">
        <v>31</v>
      </c>
      <c r="E71" s="4" t="s">
        <v>33</v>
      </c>
      <c r="F71" s="4" t="s">
        <v>42</v>
      </c>
      <c r="G71" s="4" t="s">
        <v>33</v>
      </c>
      <c r="H71" s="18"/>
    </row>
    <row r="72" spans="1:14" ht="12.75" customHeight="1">
      <c r="A72" s="444" t="s">
        <v>155</v>
      </c>
      <c r="B72" s="3" t="s">
        <v>65</v>
      </c>
      <c r="C72" s="4" t="s">
        <v>75</v>
      </c>
      <c r="D72" s="3" t="s">
        <v>1</v>
      </c>
      <c r="E72" s="3">
        <v>1</v>
      </c>
      <c r="F72" s="5"/>
      <c r="G72" s="16"/>
      <c r="H72" s="18"/>
    </row>
    <row r="73" spans="1:14" ht="12.75" customHeight="1">
      <c r="A73" s="445"/>
      <c r="B73" s="4" t="s">
        <v>64</v>
      </c>
      <c r="C73" s="4" t="s">
        <v>72</v>
      </c>
      <c r="D73" s="3" t="s">
        <v>1</v>
      </c>
      <c r="E73" s="3">
        <v>1</v>
      </c>
      <c r="F73" s="2"/>
      <c r="G73" s="4"/>
    </row>
    <row r="74" spans="1:14" ht="12.75" customHeight="1">
      <c r="A74" s="445"/>
      <c r="B74" s="441" t="s">
        <v>79</v>
      </c>
      <c r="C74" s="21" t="s">
        <v>80</v>
      </c>
      <c r="D74" s="3" t="s">
        <v>1</v>
      </c>
      <c r="E74" s="4">
        <v>1</v>
      </c>
      <c r="F74" s="2"/>
      <c r="G74" s="4"/>
    </row>
    <row r="75" spans="1:14" ht="12.75" customHeight="1">
      <c r="A75" s="445"/>
      <c r="B75" s="441"/>
      <c r="C75" s="430" t="s">
        <v>101</v>
      </c>
      <c r="D75" s="3" t="s">
        <v>182</v>
      </c>
      <c r="E75" s="4">
        <v>1</v>
      </c>
      <c r="F75" s="2"/>
      <c r="G75" s="4"/>
    </row>
    <row r="76" spans="1:14" ht="12.75" customHeight="1">
      <c r="A76" s="445"/>
      <c r="B76" s="441"/>
      <c r="C76" s="430"/>
      <c r="D76" s="3" t="s">
        <v>40</v>
      </c>
      <c r="E76" s="4">
        <v>1</v>
      </c>
      <c r="F76" s="2"/>
      <c r="G76" s="4"/>
    </row>
    <row r="77" spans="1:14" ht="12.75" customHeight="1">
      <c r="A77" s="445"/>
      <c r="B77" s="441"/>
      <c r="C77" s="430"/>
      <c r="D77" s="3" t="s">
        <v>181</v>
      </c>
      <c r="E77" s="4">
        <v>1</v>
      </c>
      <c r="F77" s="2"/>
      <c r="G77" s="4"/>
    </row>
    <row r="78" spans="1:14" ht="12.75" customHeight="1">
      <c r="A78" s="445"/>
      <c r="B78" s="441"/>
      <c r="C78" s="430"/>
      <c r="D78" s="3" t="s">
        <v>48</v>
      </c>
      <c r="E78" s="3">
        <v>1</v>
      </c>
      <c r="F78" s="2"/>
      <c r="G78" s="4"/>
    </row>
    <row r="79" spans="1:14" ht="12.75" customHeight="1">
      <c r="A79" s="445"/>
      <c r="B79" s="441"/>
      <c r="C79" s="430"/>
      <c r="D79" s="173" t="s">
        <v>105</v>
      </c>
      <c r="E79" s="173">
        <v>1</v>
      </c>
      <c r="F79" s="2"/>
      <c r="G79" s="4"/>
    </row>
    <row r="80" spans="1:14" ht="12.75" customHeight="1">
      <c r="A80" s="445"/>
      <c r="B80" s="441"/>
      <c r="C80" s="4" t="s">
        <v>106</v>
      </c>
      <c r="D80" s="3" t="s">
        <v>1</v>
      </c>
      <c r="E80" s="3">
        <v>1</v>
      </c>
      <c r="F80" s="2"/>
      <c r="G80" s="4"/>
    </row>
    <row r="81" spans="1:7" ht="12.75" customHeight="1">
      <c r="A81" s="445"/>
      <c r="B81" s="430" t="s">
        <v>99</v>
      </c>
      <c r="C81" s="442" t="s">
        <v>26</v>
      </c>
      <c r="D81" s="3" t="s">
        <v>182</v>
      </c>
      <c r="E81" s="4">
        <v>1</v>
      </c>
      <c r="F81" s="2"/>
      <c r="G81" s="4"/>
    </row>
    <row r="82" spans="1:7" ht="12.75" customHeight="1">
      <c r="A82" s="445"/>
      <c r="B82" s="430"/>
      <c r="C82" s="442"/>
      <c r="D82" s="3" t="s">
        <v>1</v>
      </c>
      <c r="E82" s="4">
        <v>1</v>
      </c>
      <c r="F82" s="2"/>
      <c r="G82" s="4"/>
    </row>
    <row r="83" spans="1:7" ht="12.75" customHeight="1">
      <c r="A83" s="445"/>
      <c r="B83" s="430"/>
      <c r="C83" s="4" t="s">
        <v>76</v>
      </c>
      <c r="D83" s="3" t="s">
        <v>40</v>
      </c>
      <c r="E83" s="4">
        <v>1</v>
      </c>
      <c r="F83" s="2"/>
      <c r="G83" s="4"/>
    </row>
    <row r="84" spans="1:7" ht="12.75" customHeight="1">
      <c r="A84" s="446"/>
      <c r="B84" s="430"/>
      <c r="C84" s="4" t="s">
        <v>77</v>
      </c>
      <c r="D84" s="3" t="s">
        <v>1</v>
      </c>
      <c r="E84" s="3">
        <v>1</v>
      </c>
      <c r="F84" s="2"/>
      <c r="G84" s="4"/>
    </row>
    <row r="85" spans="1:7" ht="12.75" customHeight="1">
      <c r="A85" s="430" t="s">
        <v>154</v>
      </c>
      <c r="B85" s="430" t="s">
        <v>97</v>
      </c>
      <c r="C85" s="440" t="s">
        <v>98</v>
      </c>
      <c r="D85" s="3" t="s">
        <v>182</v>
      </c>
      <c r="E85" s="4">
        <v>1</v>
      </c>
      <c r="F85" s="2"/>
      <c r="G85" s="4"/>
    </row>
    <row r="86" spans="1:7" ht="12.75" customHeight="1">
      <c r="A86" s="430"/>
      <c r="B86" s="430"/>
      <c r="C86" s="440"/>
      <c r="D86" s="3" t="s">
        <v>40</v>
      </c>
      <c r="E86" s="4">
        <v>1</v>
      </c>
      <c r="F86" s="2"/>
      <c r="G86" s="4"/>
    </row>
    <row r="87" spans="1:7" ht="12.75" customHeight="1">
      <c r="A87" s="430"/>
      <c r="B87" s="430"/>
      <c r="C87" s="430" t="s">
        <v>56</v>
      </c>
      <c r="D87" s="3" t="s">
        <v>182</v>
      </c>
      <c r="E87" s="4">
        <v>2</v>
      </c>
      <c r="F87" s="2"/>
      <c r="G87" s="4"/>
    </row>
    <row r="88" spans="1:7" ht="12.75" customHeight="1">
      <c r="A88" s="430"/>
      <c r="B88" s="430"/>
      <c r="C88" s="430"/>
      <c r="D88" s="3" t="s">
        <v>1</v>
      </c>
      <c r="E88" s="4">
        <v>1</v>
      </c>
      <c r="F88" s="2"/>
      <c r="G88" s="4"/>
    </row>
    <row r="89" spans="1:7" ht="12.75" customHeight="1">
      <c r="A89" s="430"/>
      <c r="B89" s="430"/>
      <c r="C89" s="430"/>
      <c r="D89" s="17" t="s">
        <v>59</v>
      </c>
      <c r="E89" s="4">
        <v>1</v>
      </c>
      <c r="F89" s="2"/>
      <c r="G89" s="4"/>
    </row>
    <row r="90" spans="1:7" ht="12.75" customHeight="1">
      <c r="A90" s="430"/>
      <c r="B90" s="430"/>
      <c r="C90" s="430"/>
      <c r="D90" s="172" t="s">
        <v>36</v>
      </c>
      <c r="E90" s="171">
        <v>1</v>
      </c>
      <c r="F90" s="2"/>
      <c r="G90" s="4"/>
    </row>
    <row r="91" spans="1:7" ht="12.75" customHeight="1">
      <c r="A91" s="430"/>
      <c r="B91" s="430"/>
      <c r="C91" s="4" t="s">
        <v>41</v>
      </c>
      <c r="D91" s="3" t="s">
        <v>1</v>
      </c>
      <c r="E91" s="4">
        <v>1</v>
      </c>
      <c r="F91" s="2"/>
      <c r="G91" s="4"/>
    </row>
    <row r="92" spans="1:7" ht="12.75" customHeight="1">
      <c r="A92" s="430"/>
      <c r="B92" s="430"/>
      <c r="C92" s="4" t="s">
        <v>73</v>
      </c>
      <c r="D92" s="3" t="s">
        <v>1</v>
      </c>
      <c r="E92" s="3">
        <v>1</v>
      </c>
      <c r="F92" s="2"/>
      <c r="G92" s="4"/>
    </row>
    <row r="93" spans="1:7" ht="12.75" customHeight="1">
      <c r="A93" s="430"/>
      <c r="B93" s="3" t="s">
        <v>107</v>
      </c>
      <c r="C93" s="4" t="s">
        <v>108</v>
      </c>
      <c r="D93" s="3" t="s">
        <v>1</v>
      </c>
      <c r="E93" s="3">
        <v>1</v>
      </c>
      <c r="F93" s="2"/>
      <c r="G93" s="4"/>
    </row>
    <row r="94" spans="1:7" ht="12.75" customHeight="1">
      <c r="A94" s="430"/>
      <c r="B94" s="453" t="s">
        <v>61</v>
      </c>
      <c r="C94" s="21" t="s">
        <v>176</v>
      </c>
      <c r="D94" s="6" t="s">
        <v>40</v>
      </c>
      <c r="E94" s="6">
        <v>1</v>
      </c>
      <c r="F94" s="2"/>
      <c r="G94" s="4"/>
    </row>
    <row r="95" spans="1:7" ht="12.75" customHeight="1">
      <c r="A95" s="430"/>
      <c r="B95" s="455"/>
      <c r="C95" s="4" t="s">
        <v>96</v>
      </c>
      <c r="D95" s="3" t="s">
        <v>1</v>
      </c>
      <c r="E95" s="3">
        <v>1</v>
      </c>
      <c r="F95" s="2"/>
      <c r="G95" s="4"/>
    </row>
    <row r="96" spans="1:7" ht="12.75" customHeight="1">
      <c r="A96" s="430"/>
      <c r="B96" s="3" t="s">
        <v>123</v>
      </c>
      <c r="C96" s="4" t="s">
        <v>86</v>
      </c>
      <c r="D96" s="3" t="s">
        <v>1</v>
      </c>
      <c r="E96" s="3">
        <v>1</v>
      </c>
      <c r="F96" s="2"/>
      <c r="G96" s="4"/>
    </row>
    <row r="97" spans="1:7" ht="12.75" customHeight="1">
      <c r="A97" s="430"/>
      <c r="B97" s="441" t="s">
        <v>118</v>
      </c>
      <c r="C97" s="21" t="s">
        <v>29</v>
      </c>
      <c r="D97" s="3" t="s">
        <v>1</v>
      </c>
      <c r="E97" s="4">
        <v>1</v>
      </c>
      <c r="F97" s="2"/>
      <c r="G97" s="4"/>
    </row>
    <row r="98" spans="1:7" ht="12.75" customHeight="1">
      <c r="A98" s="430"/>
      <c r="B98" s="441"/>
      <c r="C98" s="430" t="s">
        <v>30</v>
      </c>
      <c r="D98" s="3" t="s">
        <v>182</v>
      </c>
      <c r="E98" s="4">
        <v>1</v>
      </c>
      <c r="F98" s="2"/>
      <c r="G98" s="4"/>
    </row>
    <row r="99" spans="1:7" ht="12.75" customHeight="1">
      <c r="A99" s="430"/>
      <c r="B99" s="441"/>
      <c r="C99" s="430"/>
      <c r="D99" s="3" t="s">
        <v>1</v>
      </c>
      <c r="E99" s="3">
        <v>1</v>
      </c>
      <c r="F99" s="2"/>
      <c r="G99" s="4"/>
    </row>
    <row r="100" spans="1:7" ht="12.75" customHeight="1">
      <c r="A100" s="430"/>
      <c r="B100" s="430" t="s">
        <v>109</v>
      </c>
      <c r="C100" s="442" t="s">
        <v>83</v>
      </c>
      <c r="D100" s="3" t="s">
        <v>182</v>
      </c>
      <c r="E100" s="4">
        <v>1</v>
      </c>
      <c r="F100" s="2"/>
      <c r="G100" s="4"/>
    </row>
    <row r="101" spans="1:7" ht="12.75" customHeight="1">
      <c r="A101" s="430"/>
      <c r="B101" s="430"/>
      <c r="C101" s="442"/>
      <c r="D101" s="3" t="s">
        <v>1</v>
      </c>
      <c r="E101" s="4">
        <v>1</v>
      </c>
      <c r="F101" s="2"/>
      <c r="G101" s="4"/>
    </row>
    <row r="102" spans="1:7" ht="12.75" customHeight="1">
      <c r="A102" s="430"/>
      <c r="B102" s="430"/>
      <c r="C102" s="468" t="s">
        <v>92</v>
      </c>
      <c r="D102" s="170" t="s">
        <v>40</v>
      </c>
      <c r="E102" s="171">
        <v>3</v>
      </c>
      <c r="F102" s="2"/>
      <c r="G102" s="4"/>
    </row>
    <row r="103" spans="1:7" ht="12.75" customHeight="1">
      <c r="A103" s="430"/>
      <c r="B103" s="430"/>
      <c r="C103" s="468"/>
      <c r="D103" s="17" t="s">
        <v>36</v>
      </c>
      <c r="E103" s="4">
        <v>1</v>
      </c>
      <c r="F103" s="2"/>
      <c r="G103" s="4"/>
    </row>
    <row r="104" spans="1:7" ht="12.75" customHeight="1">
      <c r="A104" s="430"/>
      <c r="B104" s="430"/>
      <c r="C104" s="430" t="s">
        <v>85</v>
      </c>
      <c r="D104" s="3" t="s">
        <v>182</v>
      </c>
      <c r="E104" s="4">
        <v>1</v>
      </c>
      <c r="F104" s="2"/>
      <c r="G104" s="4"/>
    </row>
    <row r="105" spans="1:7" ht="12.75" customHeight="1">
      <c r="A105" s="430"/>
      <c r="B105" s="430"/>
      <c r="C105" s="430"/>
      <c r="D105" s="3" t="s">
        <v>173</v>
      </c>
      <c r="E105" s="4">
        <v>2</v>
      </c>
      <c r="F105" s="2"/>
      <c r="G105" s="4"/>
    </row>
    <row r="106" spans="1:7" ht="12.75" customHeight="1">
      <c r="A106" s="430"/>
      <c r="B106" s="430"/>
      <c r="C106" s="430"/>
      <c r="D106" s="22" t="s">
        <v>59</v>
      </c>
      <c r="E106" s="15">
        <v>1</v>
      </c>
      <c r="F106" s="2"/>
      <c r="G106" s="4"/>
    </row>
    <row r="107" spans="1:7" ht="13.5" customHeight="1">
      <c r="A107" s="430"/>
      <c r="B107" s="430"/>
      <c r="C107" s="4" t="s">
        <v>116</v>
      </c>
      <c r="D107" s="3" t="s">
        <v>1</v>
      </c>
      <c r="E107" s="3">
        <v>1</v>
      </c>
      <c r="F107" s="2"/>
      <c r="G107" s="4"/>
    </row>
    <row r="108" spans="1:7" ht="13.5" customHeight="1">
      <c r="A108" s="175"/>
      <c r="B108" s="176"/>
      <c r="C108" s="177"/>
      <c r="D108" s="3" t="s">
        <v>188</v>
      </c>
      <c r="E108" s="3">
        <f>SUM(E72:E107)</f>
        <v>40</v>
      </c>
      <c r="F108" s="2"/>
      <c r="G108" s="4"/>
    </row>
    <row r="109" spans="1:7" ht="13.5" customHeight="1">
      <c r="A109" s="433" t="s">
        <v>157</v>
      </c>
      <c r="B109" s="434"/>
      <c r="C109" s="435"/>
      <c r="D109" s="180" t="s">
        <v>31</v>
      </c>
      <c r="E109" s="181">
        <f>E69+L69+E108</f>
        <v>182</v>
      </c>
      <c r="F109" s="181" t="s">
        <v>42</v>
      </c>
      <c r="G109" s="181">
        <v>5</v>
      </c>
    </row>
    <row r="110" spans="1:7" ht="39" customHeight="1">
      <c r="A110" s="433" t="s">
        <v>167</v>
      </c>
      <c r="B110" s="434"/>
      <c r="C110" s="435"/>
      <c r="D110" s="436">
        <f>SUM(E109+G109)</f>
        <v>187</v>
      </c>
      <c r="E110" s="437"/>
      <c r="F110" s="437"/>
      <c r="G110" s="438"/>
    </row>
    <row r="111" spans="1:7" ht="13.5" customHeight="1">
      <c r="A111" s="25"/>
      <c r="B111" s="26" t="s">
        <v>148</v>
      </c>
      <c r="C111" s="26" t="s">
        <v>1</v>
      </c>
      <c r="D111" s="13">
        <v>1</v>
      </c>
      <c r="E111" s="16"/>
      <c r="F111" s="16"/>
      <c r="G111" s="16"/>
    </row>
    <row r="112" spans="1:7" ht="13.5" customHeight="1">
      <c r="A112" s="20"/>
      <c r="B112" s="9"/>
      <c r="C112" s="9"/>
      <c r="D112" s="7"/>
      <c r="E112" s="24"/>
      <c r="F112" s="24"/>
      <c r="G112" s="24"/>
    </row>
    <row r="113" spans="1:8" ht="13.5" customHeight="1">
      <c r="A113" s="24" t="s">
        <v>163</v>
      </c>
      <c r="B113" s="24"/>
      <c r="C113" s="24"/>
      <c r="D113" s="24"/>
      <c r="E113" s="24"/>
      <c r="F113" s="24"/>
      <c r="G113" s="24"/>
    </row>
    <row r="114" spans="1:8" ht="13.5" customHeight="1">
      <c r="A114" s="24"/>
      <c r="B114" s="439" t="s">
        <v>31</v>
      </c>
      <c r="C114" s="439"/>
      <c r="D114" s="16" t="s">
        <v>166</v>
      </c>
      <c r="E114" s="439" t="s">
        <v>187</v>
      </c>
      <c r="F114" s="439"/>
      <c r="G114" s="16" t="s">
        <v>166</v>
      </c>
    </row>
    <row r="115" spans="1:8" ht="13.5" customHeight="1">
      <c r="A115" s="20"/>
      <c r="B115" s="432" t="s">
        <v>159</v>
      </c>
      <c r="C115" s="432"/>
      <c r="D115" s="16">
        <f>SUM(L39)</f>
        <v>1</v>
      </c>
      <c r="E115" s="432" t="s">
        <v>159</v>
      </c>
      <c r="F115" s="432"/>
      <c r="G115" s="16">
        <v>0</v>
      </c>
      <c r="H115" s="27"/>
    </row>
    <row r="116" spans="1:8" ht="13.5" customHeight="1">
      <c r="A116" s="20"/>
      <c r="B116" s="432" t="s">
        <v>160</v>
      </c>
      <c r="C116" s="432"/>
      <c r="D116" s="16">
        <v>50</v>
      </c>
      <c r="E116" s="432" t="s">
        <v>160</v>
      </c>
      <c r="F116" s="432"/>
      <c r="G116" s="16">
        <v>1</v>
      </c>
      <c r="H116" s="24"/>
    </row>
    <row r="117" spans="1:8" ht="13.5" customHeight="1">
      <c r="A117" s="20"/>
      <c r="B117" s="432" t="s">
        <v>161</v>
      </c>
      <c r="C117" s="432"/>
      <c r="D117" s="16">
        <v>113</v>
      </c>
      <c r="E117" s="432" t="s">
        <v>161</v>
      </c>
      <c r="F117" s="432"/>
      <c r="G117" s="16">
        <v>4</v>
      </c>
      <c r="H117" s="24"/>
    </row>
    <row r="118" spans="1:8" ht="13.5" customHeight="1">
      <c r="A118" s="20"/>
      <c r="B118" s="432" t="s">
        <v>162</v>
      </c>
      <c r="C118" s="432"/>
      <c r="D118" s="16">
        <v>18</v>
      </c>
      <c r="E118" s="432" t="s">
        <v>162</v>
      </c>
      <c r="F118" s="432"/>
      <c r="G118" s="16">
        <v>0</v>
      </c>
      <c r="H118" s="24"/>
    </row>
    <row r="119" spans="1:8" ht="17.25" customHeight="1">
      <c r="A119" s="7"/>
      <c r="B119" s="469" t="s">
        <v>165</v>
      </c>
      <c r="C119" s="469"/>
      <c r="D119" s="182">
        <f>SUM(D115:D118)</f>
        <v>182</v>
      </c>
      <c r="E119" s="469" t="s">
        <v>165</v>
      </c>
      <c r="F119" s="469"/>
      <c r="G119" s="182">
        <f>SUM(G115:G118)</f>
        <v>5</v>
      </c>
      <c r="H119" s="20"/>
    </row>
    <row r="120" spans="1:8" ht="12.75" customHeight="1">
      <c r="A120" s="7"/>
      <c r="B120" s="7"/>
      <c r="C120" s="7"/>
      <c r="D120" s="20"/>
      <c r="E120" s="1"/>
      <c r="F120" s="20"/>
      <c r="G120" s="24"/>
      <c r="H120" s="24"/>
    </row>
    <row r="121" spans="1:8" ht="12.75" customHeight="1">
      <c r="A121" s="7"/>
      <c r="E121" s="20"/>
      <c r="F121" s="20"/>
      <c r="G121" s="24"/>
      <c r="H121" s="24"/>
    </row>
    <row r="122" spans="1:8" ht="12.75" customHeight="1">
      <c r="A122" s="7"/>
      <c r="E122" s="20"/>
      <c r="F122" s="20"/>
      <c r="G122" s="24"/>
      <c r="H122" s="24"/>
    </row>
    <row r="123" spans="1:8" ht="12.75" customHeight="1">
      <c r="A123" s="7"/>
      <c r="G123" s="24"/>
      <c r="H123" s="24"/>
    </row>
    <row r="124" spans="1:8" ht="12.75" customHeight="1">
      <c r="A124" s="7"/>
      <c r="B124" s="7"/>
      <c r="C124" s="7"/>
      <c r="D124" s="20"/>
      <c r="E124" s="20"/>
      <c r="F124" s="20"/>
      <c r="G124" s="24"/>
      <c r="H124" s="24"/>
    </row>
    <row r="125" spans="1:8" ht="12.75" customHeight="1">
      <c r="A125" s="431"/>
      <c r="B125" s="431"/>
      <c r="C125" s="431"/>
      <c r="D125" s="27"/>
      <c r="E125" s="19"/>
      <c r="F125" s="20"/>
      <c r="G125" s="24"/>
    </row>
    <row r="126" spans="1:8" ht="12.75" customHeight="1">
      <c r="F126" s="20"/>
      <c r="G126" s="24"/>
    </row>
    <row r="127" spans="1:8" ht="12.75" customHeight="1">
      <c r="F127" s="20"/>
      <c r="G127" s="24"/>
    </row>
  </sheetData>
  <mergeCells count="109">
    <mergeCell ref="E118:F118"/>
    <mergeCell ref="E119:F119"/>
    <mergeCell ref="B118:C118"/>
    <mergeCell ref="B119:C119"/>
    <mergeCell ref="D110:G110"/>
    <mergeCell ref="B117:C117"/>
    <mergeCell ref="E114:F114"/>
    <mergeCell ref="E117:F117"/>
    <mergeCell ref="E115:F115"/>
    <mergeCell ref="E116:F116"/>
    <mergeCell ref="C30:C31"/>
    <mergeCell ref="C32:C33"/>
    <mergeCell ref="B114:C114"/>
    <mergeCell ref="B115:C115"/>
    <mergeCell ref="B116:C116"/>
    <mergeCell ref="A109:C109"/>
    <mergeCell ref="A110:C110"/>
    <mergeCell ref="A72:A84"/>
    <mergeCell ref="B94:B95"/>
    <mergeCell ref="A85:A107"/>
    <mergeCell ref="I19:I20"/>
    <mergeCell ref="I21:I22"/>
    <mergeCell ref="I23:I33"/>
    <mergeCell ref="J24:J25"/>
    <mergeCell ref="J26:J29"/>
    <mergeCell ref="J30:J31"/>
    <mergeCell ref="A3:A34"/>
    <mergeCell ref="C36:C38"/>
    <mergeCell ref="I3:I9"/>
    <mergeCell ref="J3:J4"/>
    <mergeCell ref="J5:J7"/>
    <mergeCell ref="I10:I18"/>
    <mergeCell ref="J10:J11"/>
    <mergeCell ref="J13:J16"/>
    <mergeCell ref="H10:H38"/>
    <mergeCell ref="B19:B21"/>
    <mergeCell ref="C5:C7"/>
    <mergeCell ref="H3:H9"/>
    <mergeCell ref="C14:C16"/>
    <mergeCell ref="C26:C27"/>
    <mergeCell ref="D26:D27"/>
    <mergeCell ref="B4:B10"/>
    <mergeCell ref="B11:B18"/>
    <mergeCell ref="C11:C12"/>
    <mergeCell ref="A1:N1"/>
    <mergeCell ref="B74:B80"/>
    <mergeCell ref="C75:C79"/>
    <mergeCell ref="B81:B84"/>
    <mergeCell ref="C81:C82"/>
    <mergeCell ref="A125:C125"/>
    <mergeCell ref="C100:C101"/>
    <mergeCell ref="C102:C103"/>
    <mergeCell ref="C104:C106"/>
    <mergeCell ref="B100:B107"/>
    <mergeCell ref="C85:C86"/>
    <mergeCell ref="C87:C90"/>
    <mergeCell ref="B85:B92"/>
    <mergeCell ref="C98:C99"/>
    <mergeCell ref="B97:B99"/>
    <mergeCell ref="J65:J66"/>
    <mergeCell ref="I67:I68"/>
    <mergeCell ref="J58:J59"/>
    <mergeCell ref="J60:J61"/>
    <mergeCell ref="I36:I38"/>
    <mergeCell ref="J52:J53"/>
    <mergeCell ref="I39:I53"/>
    <mergeCell ref="I54:I62"/>
    <mergeCell ref="E26:E27"/>
    <mergeCell ref="F26:F27"/>
    <mergeCell ref="G26:G27"/>
    <mergeCell ref="J54:J56"/>
    <mergeCell ref="E41:E42"/>
    <mergeCell ref="A35:A68"/>
    <mergeCell ref="B35:B68"/>
    <mergeCell ref="I63:I66"/>
    <mergeCell ref="C56:C58"/>
    <mergeCell ref="D41:D42"/>
    <mergeCell ref="D62:D63"/>
    <mergeCell ref="E62:E63"/>
    <mergeCell ref="F62:F63"/>
    <mergeCell ref="G62:G63"/>
    <mergeCell ref="J40:J41"/>
    <mergeCell ref="C61:C65"/>
    <mergeCell ref="C45:C46"/>
    <mergeCell ref="C48:C51"/>
    <mergeCell ref="C52:C53"/>
    <mergeCell ref="C41:C43"/>
    <mergeCell ref="H39:H68"/>
    <mergeCell ref="C39:C40"/>
    <mergeCell ref="B22:B28"/>
    <mergeCell ref="C23:C25"/>
    <mergeCell ref="B30:B34"/>
    <mergeCell ref="M55:M56"/>
    <mergeCell ref="N55:N56"/>
    <mergeCell ref="M34:M35"/>
    <mergeCell ref="N34:N35"/>
    <mergeCell ref="F48:F51"/>
    <mergeCell ref="G48:G51"/>
    <mergeCell ref="F39:F40"/>
    <mergeCell ref="G39:G40"/>
    <mergeCell ref="F41:F42"/>
    <mergeCell ref="G41:G42"/>
    <mergeCell ref="K55:K56"/>
    <mergeCell ref="L55:L56"/>
    <mergeCell ref="I34:I35"/>
    <mergeCell ref="J34:J35"/>
    <mergeCell ref="K34:K35"/>
    <mergeCell ref="L34:L35"/>
    <mergeCell ref="J43:J46"/>
  </mergeCells>
  <phoneticPr fontId="2" type="noConversion"/>
  <pageMargins left="0.19685039370078741" right="0.19685039370078741" top="0.39370078740157483" bottom="0.39370078740157483" header="0" footer="0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="126" zoomScaleNormal="126" workbookViewId="0">
      <selection activeCell="E70" sqref="E70"/>
    </sheetView>
  </sheetViews>
  <sheetFormatPr defaultColWidth="9" defaultRowHeight="14.25"/>
  <cols>
    <col min="1" max="1" width="5.875" style="1" customWidth="1"/>
    <col min="2" max="2" width="6.375" style="11" customWidth="1"/>
    <col min="3" max="3" width="8.75" style="1" customWidth="1"/>
    <col min="4" max="4" width="9.875" style="1" customWidth="1"/>
    <col min="5" max="5" width="4.625" style="11" customWidth="1"/>
    <col min="6" max="6" width="8.125" style="1" customWidth="1"/>
    <col min="7" max="7" width="5.875" style="11" customWidth="1"/>
    <col min="8" max="9" width="5.875" style="1" customWidth="1"/>
    <col min="10" max="10" width="9.125" style="1" customWidth="1"/>
    <col min="11" max="11" width="11.625" style="1" customWidth="1"/>
    <col min="12" max="12" width="5.375" style="1" customWidth="1"/>
    <col min="13" max="13" width="6" style="1" customWidth="1"/>
    <col min="14" max="14" width="5.625" style="1" customWidth="1"/>
    <col min="15" max="16384" width="9" style="1"/>
  </cols>
  <sheetData>
    <row r="1" spans="1:17" ht="26.25" customHeight="1">
      <c r="A1" s="450" t="s">
        <v>198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7" ht="12.75" customHeight="1">
      <c r="A2" s="2" t="s">
        <v>93</v>
      </c>
      <c r="B2" s="184" t="s">
        <v>32</v>
      </c>
      <c r="C2" s="2" t="s">
        <v>0</v>
      </c>
      <c r="D2" s="193" t="s">
        <v>31</v>
      </c>
      <c r="E2" s="184" t="s">
        <v>33</v>
      </c>
      <c r="F2" s="184" t="s">
        <v>42</v>
      </c>
      <c r="G2" s="184" t="s">
        <v>33</v>
      </c>
      <c r="H2" s="2" t="s">
        <v>93</v>
      </c>
      <c r="I2" s="184" t="s">
        <v>32</v>
      </c>
      <c r="J2" s="2" t="s">
        <v>0</v>
      </c>
      <c r="K2" s="193" t="s">
        <v>31</v>
      </c>
      <c r="L2" s="184" t="s">
        <v>33</v>
      </c>
      <c r="M2" s="184" t="s">
        <v>42</v>
      </c>
      <c r="N2" s="184" t="s">
        <v>33</v>
      </c>
    </row>
    <row r="3" spans="1:17" ht="12.75" customHeight="1">
      <c r="A3" s="444" t="s">
        <v>149</v>
      </c>
      <c r="B3" s="193" t="s">
        <v>45</v>
      </c>
      <c r="C3" s="184" t="s">
        <v>172</v>
      </c>
      <c r="D3" s="193" t="s">
        <v>40</v>
      </c>
      <c r="E3" s="184">
        <v>1</v>
      </c>
      <c r="F3" s="5"/>
      <c r="G3" s="186"/>
      <c r="H3" s="430" t="s">
        <v>150</v>
      </c>
      <c r="I3" s="441" t="s">
        <v>122</v>
      </c>
      <c r="J3" s="442" t="s">
        <v>24</v>
      </c>
      <c r="K3" s="193" t="s">
        <v>174</v>
      </c>
      <c r="L3" s="184">
        <v>2</v>
      </c>
      <c r="M3" s="2"/>
      <c r="N3" s="2"/>
    </row>
    <row r="4" spans="1:17" ht="12.75" customHeight="1">
      <c r="A4" s="445"/>
      <c r="B4" s="441" t="s">
        <v>134</v>
      </c>
      <c r="C4" s="194" t="s">
        <v>14</v>
      </c>
      <c r="D4" s="193" t="s">
        <v>40</v>
      </c>
      <c r="E4" s="184">
        <v>1</v>
      </c>
      <c r="F4" s="5"/>
      <c r="G4" s="186"/>
      <c r="H4" s="430"/>
      <c r="I4" s="441"/>
      <c r="J4" s="442"/>
      <c r="K4" s="193" t="s">
        <v>1</v>
      </c>
      <c r="L4" s="184">
        <v>1</v>
      </c>
      <c r="M4" s="2"/>
      <c r="N4" s="2"/>
    </row>
    <row r="5" spans="1:17" ht="12.75" customHeight="1">
      <c r="A5" s="445"/>
      <c r="B5" s="441"/>
      <c r="C5" s="444" t="s">
        <v>15</v>
      </c>
      <c r="D5" s="183" t="s">
        <v>174</v>
      </c>
      <c r="E5" s="184">
        <v>1</v>
      </c>
      <c r="F5" s="5"/>
      <c r="G5" s="186"/>
      <c r="H5" s="430"/>
      <c r="I5" s="441"/>
      <c r="J5" s="430" t="s">
        <v>127</v>
      </c>
      <c r="K5" s="193" t="s">
        <v>174</v>
      </c>
      <c r="L5" s="184">
        <v>2</v>
      </c>
      <c r="M5" s="2"/>
      <c r="N5" s="2"/>
    </row>
    <row r="6" spans="1:17" ht="12.75" customHeight="1">
      <c r="A6" s="445"/>
      <c r="B6" s="441"/>
      <c r="C6" s="445"/>
      <c r="D6" s="193" t="s">
        <v>1</v>
      </c>
      <c r="E6" s="184">
        <v>1</v>
      </c>
      <c r="F6" s="5"/>
      <c r="G6" s="186"/>
      <c r="H6" s="430"/>
      <c r="I6" s="441"/>
      <c r="J6" s="430"/>
      <c r="K6" s="193" t="s">
        <v>40</v>
      </c>
      <c r="L6" s="184">
        <v>1</v>
      </c>
      <c r="M6" s="2"/>
      <c r="N6" s="2"/>
    </row>
    <row r="7" spans="1:17" ht="12.75" customHeight="1">
      <c r="A7" s="445"/>
      <c r="B7" s="441"/>
      <c r="C7" s="446"/>
      <c r="D7" s="17" t="s">
        <v>36</v>
      </c>
      <c r="E7" s="174">
        <v>2</v>
      </c>
      <c r="F7" s="5"/>
      <c r="G7" s="186"/>
      <c r="H7" s="430"/>
      <c r="I7" s="441"/>
      <c r="J7" s="430"/>
      <c r="K7" s="17" t="s">
        <v>36</v>
      </c>
      <c r="L7" s="184">
        <v>1</v>
      </c>
      <c r="M7" s="2"/>
      <c r="N7" s="2"/>
    </row>
    <row r="8" spans="1:17" ht="12.75" customHeight="1">
      <c r="A8" s="445"/>
      <c r="B8" s="441"/>
      <c r="C8" s="184" t="s">
        <v>90</v>
      </c>
      <c r="D8" s="193" t="s">
        <v>180</v>
      </c>
      <c r="E8" s="193">
        <v>1</v>
      </c>
      <c r="F8" s="5"/>
      <c r="G8" s="186"/>
      <c r="H8" s="430"/>
      <c r="I8" s="441"/>
      <c r="J8" s="184" t="s">
        <v>131</v>
      </c>
      <c r="K8" s="193" t="s">
        <v>1</v>
      </c>
      <c r="L8" s="193">
        <v>1</v>
      </c>
      <c r="M8" s="2"/>
      <c r="N8" s="2"/>
    </row>
    <row r="9" spans="1:17" ht="12.75" customHeight="1">
      <c r="A9" s="445"/>
      <c r="B9" s="441"/>
      <c r="C9" s="184" t="s">
        <v>138</v>
      </c>
      <c r="D9" s="193" t="s">
        <v>1</v>
      </c>
      <c r="E9" s="193">
        <v>1</v>
      </c>
      <c r="F9" s="5"/>
      <c r="G9" s="186"/>
      <c r="H9" s="430"/>
      <c r="I9" s="441"/>
      <c r="J9" s="184" t="s">
        <v>87</v>
      </c>
      <c r="K9" s="193" t="s">
        <v>40</v>
      </c>
      <c r="L9" s="184">
        <v>1</v>
      </c>
      <c r="M9" s="2"/>
      <c r="N9" s="2"/>
    </row>
    <row r="10" spans="1:17" ht="12.75" customHeight="1">
      <c r="A10" s="445"/>
      <c r="B10" s="441"/>
      <c r="C10" s="184" t="s">
        <v>139</v>
      </c>
      <c r="D10" s="193" t="s">
        <v>180</v>
      </c>
      <c r="E10" s="193">
        <v>1</v>
      </c>
      <c r="F10" s="5"/>
      <c r="G10" s="186"/>
      <c r="H10" s="444" t="s">
        <v>152</v>
      </c>
      <c r="I10" s="441" t="s">
        <v>39</v>
      </c>
      <c r="J10" s="442" t="s">
        <v>20</v>
      </c>
      <c r="K10" s="193" t="s">
        <v>174</v>
      </c>
      <c r="L10" s="184">
        <v>1</v>
      </c>
      <c r="M10" s="5"/>
      <c r="N10" s="5"/>
    </row>
    <row r="11" spans="1:17" ht="12.75" customHeight="1">
      <c r="A11" s="445"/>
      <c r="B11" s="441" t="s">
        <v>38</v>
      </c>
      <c r="C11" s="442" t="s">
        <v>18</v>
      </c>
      <c r="D11" s="193" t="s">
        <v>174</v>
      </c>
      <c r="E11" s="174">
        <v>2</v>
      </c>
      <c r="F11" s="5"/>
      <c r="G11" s="186"/>
      <c r="H11" s="445"/>
      <c r="I11" s="441"/>
      <c r="J11" s="442"/>
      <c r="K11" s="193" t="s">
        <v>1</v>
      </c>
      <c r="L11" s="184">
        <v>1</v>
      </c>
      <c r="M11" s="5"/>
      <c r="N11" s="5"/>
    </row>
    <row r="12" spans="1:17" ht="12.75" customHeight="1">
      <c r="A12" s="445"/>
      <c r="B12" s="441"/>
      <c r="C12" s="442"/>
      <c r="D12" s="193" t="s">
        <v>1</v>
      </c>
      <c r="E12" s="184">
        <v>1</v>
      </c>
      <c r="F12" s="5"/>
      <c r="G12" s="186"/>
      <c r="H12" s="445"/>
      <c r="I12" s="441"/>
      <c r="J12" s="194" t="s">
        <v>21</v>
      </c>
      <c r="K12" s="193" t="s">
        <v>1</v>
      </c>
      <c r="L12" s="184">
        <v>1</v>
      </c>
      <c r="M12" s="5"/>
      <c r="N12" s="5"/>
    </row>
    <row r="13" spans="1:17" ht="12.75" customHeight="1">
      <c r="A13" s="445"/>
      <c r="B13" s="441"/>
      <c r="C13" s="184" t="s">
        <v>143</v>
      </c>
      <c r="D13" s="193" t="s">
        <v>1</v>
      </c>
      <c r="E13" s="184">
        <v>1</v>
      </c>
      <c r="F13" s="5"/>
      <c r="G13" s="186"/>
      <c r="H13" s="445"/>
      <c r="I13" s="441"/>
      <c r="J13" s="430" t="s">
        <v>81</v>
      </c>
      <c r="K13" s="193" t="s">
        <v>174</v>
      </c>
      <c r="L13" s="184">
        <v>1</v>
      </c>
      <c r="M13" s="5"/>
      <c r="N13" s="5"/>
    </row>
    <row r="14" spans="1:17" ht="12.75" customHeight="1">
      <c r="A14" s="445"/>
      <c r="B14" s="441"/>
      <c r="C14" s="444" t="s">
        <v>19</v>
      </c>
      <c r="D14" s="183" t="s">
        <v>174</v>
      </c>
      <c r="E14" s="184">
        <v>1</v>
      </c>
      <c r="F14" s="5"/>
      <c r="G14" s="186"/>
      <c r="H14" s="445"/>
      <c r="I14" s="441"/>
      <c r="J14" s="430"/>
      <c r="K14" s="193" t="s">
        <v>180</v>
      </c>
      <c r="L14" s="184">
        <v>1</v>
      </c>
      <c r="M14" s="5"/>
      <c r="N14" s="5"/>
    </row>
    <row r="15" spans="1:17" ht="12.75" customHeight="1">
      <c r="A15" s="445"/>
      <c r="B15" s="441"/>
      <c r="C15" s="445"/>
      <c r="D15" s="193" t="s">
        <v>40</v>
      </c>
      <c r="E15" s="184">
        <v>1</v>
      </c>
      <c r="F15" s="5"/>
      <c r="G15" s="186"/>
      <c r="H15" s="445"/>
      <c r="I15" s="441"/>
      <c r="J15" s="430"/>
      <c r="K15" s="193" t="s">
        <v>1</v>
      </c>
      <c r="L15" s="184">
        <v>1</v>
      </c>
      <c r="M15" s="5"/>
      <c r="N15" s="5"/>
    </row>
    <row r="16" spans="1:17" ht="12.75" customHeight="1">
      <c r="A16" s="445"/>
      <c r="B16" s="441"/>
      <c r="C16" s="445"/>
      <c r="D16" s="202" t="s">
        <v>180</v>
      </c>
      <c r="E16" s="179">
        <v>1</v>
      </c>
      <c r="F16" s="5"/>
      <c r="G16" s="186"/>
      <c r="H16" s="445"/>
      <c r="I16" s="441"/>
      <c r="J16" s="430"/>
      <c r="K16" s="17" t="s">
        <v>36</v>
      </c>
      <c r="L16" s="184">
        <v>1</v>
      </c>
      <c r="M16" s="5"/>
      <c r="N16" s="5"/>
      <c r="Q16" s="1">
        <f>SUM(E4,E11,E12,E19,E22,E29,E31,E32,E36,E37,E38,E39,E41,E40,G40,G40,E42,E44,E45,E46,E47,L3,L4,L10,L11,L12,L20,L23,L25,L26,L27,L38,L42,L43,L44,L56,L57,L66,L69,E74,E82,E83,E86,E87,E95,E98,E101,E102)</f>
        <v>55</v>
      </c>
    </row>
    <row r="17" spans="1:14" ht="12.75" customHeight="1">
      <c r="A17" s="445"/>
      <c r="B17" s="441"/>
      <c r="C17" s="184" t="s">
        <v>144</v>
      </c>
      <c r="D17" s="193" t="s">
        <v>1</v>
      </c>
      <c r="E17" s="184">
        <v>1</v>
      </c>
      <c r="F17" s="5"/>
      <c r="G17" s="186"/>
      <c r="H17" s="445"/>
      <c r="I17" s="441"/>
      <c r="J17" s="184" t="s">
        <v>82</v>
      </c>
      <c r="K17" s="193" t="s">
        <v>40</v>
      </c>
      <c r="L17" s="184">
        <v>1</v>
      </c>
      <c r="M17" s="5"/>
      <c r="N17" s="5"/>
    </row>
    <row r="18" spans="1:14" ht="12.75" customHeight="1">
      <c r="A18" s="445"/>
      <c r="B18" s="441"/>
      <c r="C18" s="184" t="s">
        <v>145</v>
      </c>
      <c r="D18" s="193" t="s">
        <v>1</v>
      </c>
      <c r="E18" s="193">
        <v>1</v>
      </c>
      <c r="F18" s="5"/>
      <c r="G18" s="186"/>
      <c r="H18" s="445"/>
      <c r="I18" s="441"/>
      <c r="J18" s="184" t="s">
        <v>102</v>
      </c>
      <c r="K18" s="193" t="s">
        <v>1</v>
      </c>
      <c r="L18" s="193">
        <v>1</v>
      </c>
      <c r="M18" s="5"/>
      <c r="N18" s="5"/>
    </row>
    <row r="19" spans="1:14" ht="12.75" customHeight="1">
      <c r="A19" s="445"/>
      <c r="B19" s="441" t="s">
        <v>146</v>
      </c>
      <c r="C19" s="194" t="s">
        <v>10</v>
      </c>
      <c r="D19" s="193" t="s">
        <v>1</v>
      </c>
      <c r="E19" s="184">
        <v>1</v>
      </c>
      <c r="F19" s="5"/>
      <c r="G19" s="186"/>
      <c r="H19" s="445"/>
      <c r="I19" s="453" t="s">
        <v>192</v>
      </c>
      <c r="J19" s="195" t="s">
        <v>191</v>
      </c>
      <c r="K19" s="199" t="s">
        <v>40</v>
      </c>
      <c r="L19" s="201">
        <v>1</v>
      </c>
      <c r="M19" s="198"/>
      <c r="N19" s="198"/>
    </row>
    <row r="20" spans="1:14" ht="24.6" customHeight="1">
      <c r="A20" s="445"/>
      <c r="B20" s="441"/>
      <c r="C20" s="184" t="s">
        <v>11</v>
      </c>
      <c r="D20" s="193" t="s">
        <v>1</v>
      </c>
      <c r="E20" s="184">
        <v>1</v>
      </c>
      <c r="F20" s="5"/>
      <c r="G20" s="186"/>
      <c r="H20" s="445"/>
      <c r="I20" s="386"/>
      <c r="J20" s="196" t="s">
        <v>193</v>
      </c>
      <c r="K20" s="199" t="s">
        <v>40</v>
      </c>
      <c r="L20" s="201">
        <v>1</v>
      </c>
      <c r="M20" s="186"/>
      <c r="N20" s="186"/>
    </row>
    <row r="21" spans="1:14" ht="12.75" customHeight="1">
      <c r="A21" s="445"/>
      <c r="B21" s="441"/>
      <c r="C21" s="184" t="s">
        <v>147</v>
      </c>
      <c r="D21" s="193" t="s">
        <v>1</v>
      </c>
      <c r="E21" s="193">
        <v>1</v>
      </c>
      <c r="F21" s="5"/>
      <c r="G21" s="186"/>
      <c r="H21" s="445"/>
      <c r="I21" s="430" t="s">
        <v>63</v>
      </c>
      <c r="J21" s="184" t="s">
        <v>70</v>
      </c>
      <c r="K21" s="193" t="s">
        <v>180</v>
      </c>
      <c r="L21" s="193">
        <v>1</v>
      </c>
      <c r="M21" s="5"/>
      <c r="N21" s="5"/>
    </row>
    <row r="22" spans="1:14" ht="12.75" customHeight="1">
      <c r="A22" s="445"/>
      <c r="B22" s="441" t="s">
        <v>124</v>
      </c>
      <c r="C22" s="194" t="s">
        <v>62</v>
      </c>
      <c r="D22" s="193" t="s">
        <v>1</v>
      </c>
      <c r="E22" s="184">
        <v>1</v>
      </c>
      <c r="F22" s="5"/>
      <c r="G22" s="186"/>
      <c r="H22" s="445"/>
      <c r="I22" s="430"/>
      <c r="J22" s="184" t="s">
        <v>71</v>
      </c>
      <c r="K22" s="193" t="s">
        <v>1</v>
      </c>
      <c r="L22" s="193">
        <v>1</v>
      </c>
      <c r="M22" s="5"/>
      <c r="N22" s="5"/>
    </row>
    <row r="23" spans="1:14" ht="12.75" customHeight="1">
      <c r="A23" s="445"/>
      <c r="B23" s="441"/>
      <c r="C23" s="430" t="s">
        <v>12</v>
      </c>
      <c r="D23" s="193" t="s">
        <v>174</v>
      </c>
      <c r="E23" s="184">
        <v>1</v>
      </c>
      <c r="F23" s="5"/>
      <c r="G23" s="186"/>
      <c r="H23" s="445"/>
      <c r="I23" s="430" t="s">
        <v>120</v>
      </c>
      <c r="J23" s="194" t="s">
        <v>13</v>
      </c>
      <c r="K23" s="193" t="s">
        <v>1</v>
      </c>
      <c r="L23" s="184">
        <v>1</v>
      </c>
      <c r="M23" s="5"/>
      <c r="N23" s="5"/>
    </row>
    <row r="24" spans="1:14" ht="12.75" customHeight="1">
      <c r="A24" s="445"/>
      <c r="B24" s="441"/>
      <c r="C24" s="430"/>
      <c r="D24" s="193" t="s">
        <v>1</v>
      </c>
      <c r="E24" s="184">
        <v>1</v>
      </c>
      <c r="F24" s="5"/>
      <c r="G24" s="186"/>
      <c r="H24" s="445"/>
      <c r="I24" s="430"/>
      <c r="J24" s="184" t="s">
        <v>121</v>
      </c>
      <c r="K24" s="193" t="s">
        <v>1</v>
      </c>
      <c r="L24" s="184">
        <v>1</v>
      </c>
      <c r="M24" s="5"/>
      <c r="N24" s="5"/>
    </row>
    <row r="25" spans="1:14" ht="12.75" customHeight="1">
      <c r="A25" s="445"/>
      <c r="B25" s="441"/>
      <c r="C25" s="430"/>
      <c r="D25" s="17" t="s">
        <v>36</v>
      </c>
      <c r="E25" s="184">
        <v>1</v>
      </c>
      <c r="F25" s="5"/>
      <c r="G25" s="186"/>
      <c r="H25" s="445"/>
      <c r="I25" s="463" t="s">
        <v>128</v>
      </c>
      <c r="J25" s="194" t="s">
        <v>126</v>
      </c>
      <c r="K25" s="193" t="s">
        <v>40</v>
      </c>
      <c r="L25" s="184">
        <v>1</v>
      </c>
      <c r="M25" s="5"/>
      <c r="N25" s="5"/>
    </row>
    <row r="26" spans="1:14" ht="12.75" customHeight="1">
      <c r="A26" s="445"/>
      <c r="B26" s="441"/>
      <c r="C26" s="444" t="s">
        <v>132</v>
      </c>
      <c r="D26" s="453" t="s">
        <v>1</v>
      </c>
      <c r="E26" s="453">
        <v>1</v>
      </c>
      <c r="F26" s="451"/>
      <c r="G26" s="451"/>
      <c r="H26" s="445"/>
      <c r="I26" s="464"/>
      <c r="J26" s="442" t="s">
        <v>129</v>
      </c>
      <c r="K26" s="193" t="s">
        <v>174</v>
      </c>
      <c r="L26" s="184">
        <v>1</v>
      </c>
      <c r="M26" s="5"/>
      <c r="N26" s="5"/>
    </row>
    <row r="27" spans="1:14" ht="12.75" customHeight="1">
      <c r="A27" s="445"/>
      <c r="B27" s="441"/>
      <c r="C27" s="446"/>
      <c r="D27" s="455"/>
      <c r="E27" s="455"/>
      <c r="F27" s="452"/>
      <c r="G27" s="452"/>
      <c r="H27" s="445"/>
      <c r="I27" s="464"/>
      <c r="J27" s="442"/>
      <c r="K27" s="193" t="s">
        <v>1</v>
      </c>
      <c r="L27" s="184">
        <v>1</v>
      </c>
      <c r="M27" s="5"/>
      <c r="N27" s="5"/>
    </row>
    <row r="28" spans="1:14" ht="12.75" customHeight="1">
      <c r="A28" s="445"/>
      <c r="B28" s="441"/>
      <c r="C28" s="184" t="s">
        <v>133</v>
      </c>
      <c r="D28" s="193" t="s">
        <v>1</v>
      </c>
      <c r="E28" s="193">
        <v>1</v>
      </c>
      <c r="F28" s="5"/>
      <c r="G28" s="186"/>
      <c r="H28" s="445"/>
      <c r="I28" s="464"/>
      <c r="J28" s="444" t="s">
        <v>130</v>
      </c>
      <c r="K28" s="193" t="s">
        <v>174</v>
      </c>
      <c r="L28" s="184">
        <v>2</v>
      </c>
      <c r="M28" s="5"/>
      <c r="N28" s="5"/>
    </row>
    <row r="29" spans="1:14" ht="12.75" customHeight="1">
      <c r="A29" s="445"/>
      <c r="B29" s="453" t="s">
        <v>125</v>
      </c>
      <c r="C29" s="184" t="s">
        <v>201</v>
      </c>
      <c r="D29" s="193" t="s">
        <v>1</v>
      </c>
      <c r="E29" s="173">
        <v>1</v>
      </c>
      <c r="F29" s="5"/>
      <c r="G29" s="186"/>
      <c r="H29" s="445"/>
      <c r="I29" s="464"/>
      <c r="J29" s="445"/>
      <c r="K29" s="193" t="s">
        <v>180</v>
      </c>
      <c r="L29" s="184">
        <v>1</v>
      </c>
      <c r="M29" s="5"/>
      <c r="N29" s="5"/>
    </row>
    <row r="30" spans="1:14" ht="12.75" customHeight="1">
      <c r="A30" s="445"/>
      <c r="B30" s="386"/>
      <c r="C30" s="184" t="s">
        <v>66</v>
      </c>
      <c r="D30" s="193" t="s">
        <v>1</v>
      </c>
      <c r="E30" s="193">
        <v>1</v>
      </c>
      <c r="F30" s="5"/>
      <c r="G30" s="186"/>
      <c r="H30" s="445"/>
      <c r="I30" s="464"/>
      <c r="J30" s="445"/>
      <c r="K30" s="193" t="s">
        <v>1</v>
      </c>
      <c r="L30" s="184">
        <v>1</v>
      </c>
      <c r="M30" s="5"/>
      <c r="N30" s="5"/>
    </row>
    <row r="31" spans="1:14" ht="12.75" customHeight="1">
      <c r="A31" s="445"/>
      <c r="B31" s="484" t="s">
        <v>37</v>
      </c>
      <c r="C31" s="442" t="s">
        <v>16</v>
      </c>
      <c r="D31" s="193" t="s">
        <v>174</v>
      </c>
      <c r="E31" s="184">
        <v>1</v>
      </c>
      <c r="F31" s="5"/>
      <c r="G31" s="186"/>
      <c r="H31" s="445"/>
      <c r="I31" s="464"/>
      <c r="J31" s="446"/>
      <c r="K31" s="17" t="s">
        <v>59</v>
      </c>
      <c r="L31" s="196">
        <v>1</v>
      </c>
      <c r="M31" s="5"/>
      <c r="N31" s="5"/>
    </row>
    <row r="32" spans="1:14" ht="12.75" customHeight="1">
      <c r="A32" s="445"/>
      <c r="B32" s="485"/>
      <c r="C32" s="442"/>
      <c r="D32" s="193" t="s">
        <v>40</v>
      </c>
      <c r="E32" s="184">
        <v>1</v>
      </c>
      <c r="F32" s="5"/>
      <c r="G32" s="186"/>
      <c r="H32" s="445"/>
      <c r="I32" s="464"/>
      <c r="J32" s="430" t="s">
        <v>50</v>
      </c>
      <c r="K32" s="193" t="s">
        <v>1</v>
      </c>
      <c r="L32" s="184">
        <v>1</v>
      </c>
      <c r="M32" s="5"/>
      <c r="N32" s="5"/>
    </row>
    <row r="33" spans="1:14" ht="12.75" customHeight="1">
      <c r="A33" s="445"/>
      <c r="B33" s="485"/>
      <c r="C33" s="430" t="s">
        <v>141</v>
      </c>
      <c r="D33" s="193" t="s">
        <v>174</v>
      </c>
      <c r="E33" s="184">
        <v>1</v>
      </c>
      <c r="F33" s="5"/>
      <c r="G33" s="186"/>
      <c r="H33" s="445"/>
      <c r="I33" s="464"/>
      <c r="J33" s="430"/>
      <c r="K33" s="17" t="s">
        <v>36</v>
      </c>
      <c r="L33" s="184">
        <v>1</v>
      </c>
      <c r="M33" s="5"/>
      <c r="N33" s="5"/>
    </row>
    <row r="34" spans="1:14" ht="12.75" customHeight="1">
      <c r="A34" s="445"/>
      <c r="B34" s="485"/>
      <c r="C34" s="430"/>
      <c r="D34" s="193" t="s">
        <v>40</v>
      </c>
      <c r="E34" s="184">
        <v>1</v>
      </c>
      <c r="F34" s="5"/>
      <c r="G34" s="186"/>
      <c r="H34" s="445"/>
      <c r="I34" s="464"/>
      <c r="J34" s="184" t="s">
        <v>89</v>
      </c>
      <c r="K34" s="193" t="s">
        <v>40</v>
      </c>
      <c r="L34" s="184">
        <v>1</v>
      </c>
      <c r="M34" s="5"/>
      <c r="N34" s="5"/>
    </row>
    <row r="35" spans="1:14" ht="26.25" customHeight="1">
      <c r="A35" s="395"/>
      <c r="B35" s="395"/>
      <c r="C35" s="184" t="s">
        <v>17</v>
      </c>
      <c r="D35" s="193" t="s">
        <v>40</v>
      </c>
      <c r="E35" s="184">
        <v>1</v>
      </c>
      <c r="F35" s="5"/>
      <c r="G35" s="186"/>
      <c r="H35" s="445"/>
      <c r="I35" s="465"/>
      <c r="J35" s="184" t="s">
        <v>35</v>
      </c>
      <c r="K35" s="193" t="s">
        <v>40</v>
      </c>
      <c r="L35" s="184">
        <v>1</v>
      </c>
      <c r="M35" s="5"/>
      <c r="N35" s="5"/>
    </row>
    <row r="36" spans="1:14" ht="12.75" customHeight="1">
      <c r="A36" s="444" t="s">
        <v>203</v>
      </c>
      <c r="B36" s="463" t="s">
        <v>202</v>
      </c>
      <c r="C36" s="192" t="s">
        <v>178</v>
      </c>
      <c r="D36" s="193" t="s">
        <v>40</v>
      </c>
      <c r="E36" s="184">
        <v>1</v>
      </c>
      <c r="F36" s="5"/>
      <c r="G36" s="186"/>
      <c r="H36" s="445"/>
      <c r="I36" s="453" t="s">
        <v>55</v>
      </c>
      <c r="J36" s="195" t="s">
        <v>136</v>
      </c>
      <c r="K36" s="199" t="s">
        <v>40</v>
      </c>
      <c r="L36" s="195">
        <v>1</v>
      </c>
      <c r="M36" s="451"/>
      <c r="N36" s="451"/>
    </row>
    <row r="37" spans="1:14" ht="13.9" customHeight="1">
      <c r="A37" s="403"/>
      <c r="B37" s="478"/>
      <c r="C37" s="442" t="s">
        <v>94</v>
      </c>
      <c r="D37" s="193" t="s">
        <v>174</v>
      </c>
      <c r="E37" s="184">
        <v>1</v>
      </c>
      <c r="F37" s="5"/>
      <c r="G37" s="186"/>
      <c r="H37" s="445"/>
      <c r="I37" s="455"/>
      <c r="J37" s="184" t="s">
        <v>199</v>
      </c>
      <c r="K37" s="199" t="s">
        <v>40</v>
      </c>
      <c r="L37" s="201">
        <v>1</v>
      </c>
      <c r="M37" s="452"/>
      <c r="N37" s="452"/>
    </row>
    <row r="38" spans="1:14" ht="36.6" customHeight="1">
      <c r="A38" s="403"/>
      <c r="B38" s="478"/>
      <c r="C38" s="442"/>
      <c r="D38" s="193" t="s">
        <v>1</v>
      </c>
      <c r="E38" s="184">
        <v>2</v>
      </c>
      <c r="F38" s="5"/>
      <c r="G38" s="186"/>
      <c r="H38" s="445"/>
      <c r="I38" s="441" t="s">
        <v>190</v>
      </c>
      <c r="J38" s="194" t="s">
        <v>22</v>
      </c>
      <c r="K38" s="193" t="s">
        <v>1</v>
      </c>
      <c r="L38" s="184">
        <v>1</v>
      </c>
      <c r="M38" s="5"/>
      <c r="N38" s="5"/>
    </row>
    <row r="39" spans="1:14" ht="12.6" customHeight="1">
      <c r="A39" s="403"/>
      <c r="B39" s="478"/>
      <c r="C39" s="442"/>
      <c r="D39" s="193" t="s">
        <v>180</v>
      </c>
      <c r="E39" s="184">
        <v>1</v>
      </c>
      <c r="F39" s="205"/>
      <c r="G39" s="198"/>
      <c r="H39" s="445"/>
      <c r="I39" s="441"/>
      <c r="J39" s="184" t="s">
        <v>23</v>
      </c>
      <c r="K39" s="193" t="s">
        <v>1</v>
      </c>
      <c r="L39" s="184">
        <v>1</v>
      </c>
      <c r="M39" s="5"/>
      <c r="N39" s="5"/>
    </row>
    <row r="40" spans="1:14" ht="11.45" customHeight="1">
      <c r="A40" s="403"/>
      <c r="B40" s="478"/>
      <c r="C40" s="442" t="s">
        <v>46</v>
      </c>
      <c r="D40" s="193" t="s">
        <v>174</v>
      </c>
      <c r="E40" s="184">
        <v>3</v>
      </c>
      <c r="F40" s="205" t="s">
        <v>169</v>
      </c>
      <c r="G40" s="186">
        <v>1</v>
      </c>
      <c r="H40" s="446"/>
      <c r="I40" s="441"/>
      <c r="J40" s="184" t="s">
        <v>69</v>
      </c>
      <c r="K40" s="193" t="s">
        <v>1</v>
      </c>
      <c r="L40" s="173">
        <v>2</v>
      </c>
      <c r="M40" s="5"/>
      <c r="N40" s="5"/>
    </row>
    <row r="41" spans="1:14" ht="12.75" customHeight="1">
      <c r="A41" s="403"/>
      <c r="B41" s="478"/>
      <c r="C41" s="442"/>
      <c r="D41" s="193" t="s">
        <v>1</v>
      </c>
      <c r="E41" s="184">
        <v>1</v>
      </c>
      <c r="F41" s="451"/>
      <c r="G41" s="473"/>
      <c r="H41" s="444" t="s">
        <v>153</v>
      </c>
      <c r="I41" s="441" t="s">
        <v>52</v>
      </c>
      <c r="J41" s="23" t="s">
        <v>60</v>
      </c>
      <c r="K41" s="193" t="s">
        <v>195</v>
      </c>
      <c r="L41" s="184">
        <v>1</v>
      </c>
      <c r="M41" s="2"/>
      <c r="N41" s="2"/>
    </row>
    <row r="42" spans="1:14" ht="12.75" customHeight="1">
      <c r="A42" s="403"/>
      <c r="B42" s="478"/>
      <c r="C42" s="442" t="s">
        <v>58</v>
      </c>
      <c r="D42" s="453" t="s">
        <v>174</v>
      </c>
      <c r="E42" s="444">
        <v>1</v>
      </c>
      <c r="F42" s="452"/>
      <c r="G42" s="474"/>
      <c r="H42" s="388"/>
      <c r="I42" s="441"/>
      <c r="J42" s="449" t="s">
        <v>183</v>
      </c>
      <c r="K42" s="193" t="s">
        <v>174</v>
      </c>
      <c r="L42" s="184">
        <v>2</v>
      </c>
      <c r="M42" s="2"/>
      <c r="N42" s="2"/>
    </row>
    <row r="43" spans="1:14" ht="12.75" customHeight="1">
      <c r="A43" s="403"/>
      <c r="B43" s="478"/>
      <c r="C43" s="442"/>
      <c r="D43" s="455"/>
      <c r="E43" s="446"/>
      <c r="F43" s="5"/>
      <c r="G43" s="203"/>
      <c r="H43" s="388"/>
      <c r="I43" s="441"/>
      <c r="J43" s="449"/>
      <c r="K43" s="193" t="s">
        <v>1</v>
      </c>
      <c r="L43" s="184">
        <v>2</v>
      </c>
      <c r="M43" s="2"/>
      <c r="N43" s="2"/>
    </row>
    <row r="44" spans="1:14" ht="12.75" customHeight="1">
      <c r="A44" s="403"/>
      <c r="B44" s="478"/>
      <c r="C44" s="442"/>
      <c r="D44" s="193" t="s">
        <v>1</v>
      </c>
      <c r="E44" s="184">
        <v>1</v>
      </c>
      <c r="F44" s="5"/>
      <c r="G44" s="203"/>
      <c r="H44" s="388"/>
      <c r="I44" s="441"/>
      <c r="J44" s="197" t="s">
        <v>177</v>
      </c>
      <c r="K44" s="193" t="s">
        <v>40</v>
      </c>
      <c r="L44" s="184">
        <v>1</v>
      </c>
      <c r="M44" s="2"/>
      <c r="N44" s="2"/>
    </row>
    <row r="45" spans="1:14" ht="12.75" customHeight="1">
      <c r="A45" s="403"/>
      <c r="B45" s="478"/>
      <c r="C45" s="194" t="s">
        <v>47</v>
      </c>
      <c r="D45" s="193" t="s">
        <v>1</v>
      </c>
      <c r="E45" s="184">
        <v>1</v>
      </c>
      <c r="F45" s="5"/>
      <c r="G45" s="203"/>
      <c r="H45" s="388"/>
      <c r="I45" s="441"/>
      <c r="J45" s="430" t="s">
        <v>84</v>
      </c>
      <c r="K45" s="193" t="s">
        <v>174</v>
      </c>
      <c r="L45" s="174">
        <v>1</v>
      </c>
      <c r="M45" s="480" t="s">
        <v>197</v>
      </c>
      <c r="N45" s="482">
        <v>1</v>
      </c>
    </row>
    <row r="46" spans="1:14" ht="12.75" customHeight="1">
      <c r="A46" s="403"/>
      <c r="B46" s="478"/>
      <c r="C46" s="442" t="s">
        <v>44</v>
      </c>
      <c r="D46" s="193" t="s">
        <v>40</v>
      </c>
      <c r="E46" s="184">
        <v>1</v>
      </c>
      <c r="F46" s="5"/>
      <c r="G46" s="203"/>
      <c r="H46" s="388"/>
      <c r="I46" s="441"/>
      <c r="J46" s="430"/>
      <c r="K46" s="193" t="s">
        <v>1</v>
      </c>
      <c r="L46" s="184">
        <v>1</v>
      </c>
      <c r="M46" s="481"/>
      <c r="N46" s="483"/>
    </row>
    <row r="47" spans="1:14" ht="12.75" customHeight="1">
      <c r="A47" s="403"/>
      <c r="B47" s="478"/>
      <c r="C47" s="442"/>
      <c r="D47" s="193" t="s">
        <v>48</v>
      </c>
      <c r="E47" s="184">
        <v>1</v>
      </c>
      <c r="F47" s="5"/>
      <c r="G47" s="203"/>
      <c r="H47" s="388"/>
      <c r="I47" s="441"/>
      <c r="J47" s="430"/>
      <c r="K47" s="17" t="s">
        <v>59</v>
      </c>
      <c r="L47" s="184">
        <v>1</v>
      </c>
      <c r="M47" s="480" t="s">
        <v>200</v>
      </c>
      <c r="N47" s="482">
        <v>1</v>
      </c>
    </row>
    <row r="48" spans="1:14" ht="12.75" customHeight="1">
      <c r="A48" s="403"/>
      <c r="B48" s="478"/>
      <c r="C48" s="184" t="s">
        <v>49</v>
      </c>
      <c r="D48" s="193" t="s">
        <v>40</v>
      </c>
      <c r="E48" s="184">
        <v>1</v>
      </c>
      <c r="F48" s="199"/>
      <c r="G48" s="206"/>
      <c r="H48" s="388"/>
      <c r="I48" s="441"/>
      <c r="J48" s="430"/>
      <c r="K48" s="17" t="s">
        <v>36</v>
      </c>
      <c r="L48" s="184">
        <v>1</v>
      </c>
      <c r="M48" s="481"/>
      <c r="N48" s="483"/>
    </row>
    <row r="49" spans="1:14" ht="12.75" customHeight="1">
      <c r="A49" s="403"/>
      <c r="B49" s="478"/>
      <c r="C49" s="430" t="s">
        <v>78</v>
      </c>
      <c r="D49" s="193" t="s">
        <v>174</v>
      </c>
      <c r="E49" s="184">
        <v>3</v>
      </c>
      <c r="F49" s="199" t="s">
        <v>156</v>
      </c>
      <c r="G49" s="206">
        <v>4</v>
      </c>
      <c r="H49" s="388"/>
      <c r="I49" s="441"/>
      <c r="J49" s="184" t="s">
        <v>111</v>
      </c>
      <c r="K49" s="193" t="s">
        <v>40</v>
      </c>
      <c r="L49" s="184">
        <v>1</v>
      </c>
      <c r="M49" s="2"/>
      <c r="N49" s="2"/>
    </row>
    <row r="50" spans="1:14" ht="12.75" customHeight="1">
      <c r="A50" s="403"/>
      <c r="B50" s="478"/>
      <c r="C50" s="430"/>
      <c r="D50" s="193" t="s">
        <v>194</v>
      </c>
      <c r="E50" s="184">
        <v>1</v>
      </c>
      <c r="F50" s="453" t="s">
        <v>196</v>
      </c>
      <c r="G50" s="486">
        <v>1</v>
      </c>
      <c r="H50" s="388"/>
      <c r="I50" s="441"/>
      <c r="J50" s="184" t="s">
        <v>112</v>
      </c>
      <c r="K50" s="193" t="s">
        <v>40</v>
      </c>
      <c r="L50" s="184">
        <v>1</v>
      </c>
      <c r="M50" s="2"/>
      <c r="N50" s="2"/>
    </row>
    <row r="51" spans="1:14" ht="12.6" customHeight="1">
      <c r="A51" s="403"/>
      <c r="B51" s="478"/>
      <c r="C51" s="430"/>
      <c r="D51" s="17" t="s">
        <v>43</v>
      </c>
      <c r="E51" s="184">
        <v>1</v>
      </c>
      <c r="F51" s="386"/>
      <c r="G51" s="487"/>
      <c r="H51" s="388"/>
      <c r="I51" s="441"/>
      <c r="J51" s="184" t="s">
        <v>113</v>
      </c>
      <c r="K51" s="193" t="s">
        <v>180</v>
      </c>
      <c r="L51" s="193">
        <v>1</v>
      </c>
      <c r="M51" s="2"/>
      <c r="N51" s="2"/>
    </row>
    <row r="52" spans="1:14" ht="12.75" customHeight="1">
      <c r="A52" s="403"/>
      <c r="B52" s="478"/>
      <c r="C52" s="430"/>
      <c r="D52" s="17" t="s">
        <v>36</v>
      </c>
      <c r="E52" s="184">
        <v>1</v>
      </c>
      <c r="F52" s="5"/>
      <c r="G52" s="203"/>
      <c r="H52" s="388"/>
      <c r="I52" s="441"/>
      <c r="J52" s="184" t="s">
        <v>115</v>
      </c>
      <c r="K52" s="193" t="s">
        <v>40</v>
      </c>
      <c r="L52" s="184">
        <v>1</v>
      </c>
      <c r="M52" s="2"/>
      <c r="N52" s="2"/>
    </row>
    <row r="53" spans="1:14" ht="12.75" customHeight="1">
      <c r="A53" s="403"/>
      <c r="B53" s="478"/>
      <c r="C53" s="430" t="s">
        <v>5</v>
      </c>
      <c r="D53" s="193" t="s">
        <v>174</v>
      </c>
      <c r="E53" s="184">
        <v>1</v>
      </c>
      <c r="F53" s="5"/>
      <c r="G53" s="203"/>
      <c r="H53" s="388"/>
      <c r="I53" s="441"/>
      <c r="J53" s="184" t="s">
        <v>117</v>
      </c>
      <c r="K53" s="193" t="s">
        <v>1</v>
      </c>
      <c r="L53" s="193">
        <v>1</v>
      </c>
      <c r="M53" s="2"/>
      <c r="N53" s="2"/>
    </row>
    <row r="54" spans="1:14" ht="12.75" customHeight="1">
      <c r="A54" s="403"/>
      <c r="B54" s="478"/>
      <c r="C54" s="430"/>
      <c r="D54" s="193" t="s">
        <v>1</v>
      </c>
      <c r="E54" s="184">
        <v>1</v>
      </c>
      <c r="F54" s="5"/>
      <c r="G54" s="203"/>
      <c r="H54" s="388"/>
      <c r="I54" s="441"/>
      <c r="J54" s="430" t="s">
        <v>119</v>
      </c>
      <c r="K54" s="193" t="s">
        <v>1</v>
      </c>
      <c r="L54" s="193">
        <v>1</v>
      </c>
      <c r="M54" s="2"/>
      <c r="N54" s="2"/>
    </row>
    <row r="55" spans="1:14" ht="12.75" customHeight="1">
      <c r="A55" s="403"/>
      <c r="B55" s="478"/>
      <c r="C55" s="193" t="s">
        <v>103</v>
      </c>
      <c r="D55" s="193" t="s">
        <v>1</v>
      </c>
      <c r="E55" s="184">
        <v>2</v>
      </c>
      <c r="F55" s="5"/>
      <c r="G55" s="203"/>
      <c r="H55" s="388"/>
      <c r="I55" s="441"/>
      <c r="J55" s="430"/>
      <c r="K55" s="17" t="s">
        <v>36</v>
      </c>
      <c r="L55" s="174">
        <v>2</v>
      </c>
      <c r="M55" s="2"/>
      <c r="N55" s="2"/>
    </row>
    <row r="56" spans="1:14" ht="12.75" customHeight="1">
      <c r="A56" s="403"/>
      <c r="B56" s="478"/>
      <c r="C56" s="184" t="s">
        <v>7</v>
      </c>
      <c r="D56" s="193" t="s">
        <v>1</v>
      </c>
      <c r="E56" s="184">
        <v>2</v>
      </c>
      <c r="F56" s="5"/>
      <c r="G56" s="203"/>
      <c r="H56" s="388"/>
      <c r="I56" s="430" t="s">
        <v>57</v>
      </c>
      <c r="J56" s="460" t="s">
        <v>25</v>
      </c>
      <c r="K56" s="193" t="s">
        <v>174</v>
      </c>
      <c r="L56" s="184">
        <v>1</v>
      </c>
      <c r="M56" s="2"/>
      <c r="N56" s="2"/>
    </row>
    <row r="57" spans="1:14" ht="12.75" customHeight="1">
      <c r="A57" s="403"/>
      <c r="B57" s="478"/>
      <c r="C57" s="444" t="s">
        <v>4</v>
      </c>
      <c r="D57" s="193" t="s">
        <v>40</v>
      </c>
      <c r="E57" s="184">
        <v>1</v>
      </c>
      <c r="F57" s="5"/>
      <c r="G57" s="203"/>
      <c r="H57" s="388"/>
      <c r="I57" s="430"/>
      <c r="J57" s="461"/>
      <c r="K57" s="453" t="s">
        <v>1</v>
      </c>
      <c r="L57" s="444">
        <v>1</v>
      </c>
      <c r="M57" s="444"/>
      <c r="N57" s="444"/>
    </row>
    <row r="58" spans="1:14" ht="12.75" customHeight="1">
      <c r="A58" s="403"/>
      <c r="B58" s="478"/>
      <c r="C58" s="445"/>
      <c r="D58" s="193" t="s">
        <v>174</v>
      </c>
      <c r="E58" s="184">
        <v>1</v>
      </c>
      <c r="F58" s="5"/>
      <c r="G58" s="203"/>
      <c r="H58" s="388"/>
      <c r="I58" s="430"/>
      <c r="J58" s="462"/>
      <c r="K58" s="455"/>
      <c r="L58" s="446"/>
      <c r="M58" s="446"/>
      <c r="N58" s="446"/>
    </row>
    <row r="59" spans="1:14" ht="12.75" customHeight="1">
      <c r="A59" s="403"/>
      <c r="B59" s="478"/>
      <c r="C59" s="446"/>
      <c r="D59" s="17" t="s">
        <v>59</v>
      </c>
      <c r="E59" s="184">
        <v>1</v>
      </c>
      <c r="F59" s="5"/>
      <c r="G59" s="203"/>
      <c r="H59" s="388"/>
      <c r="I59" s="430"/>
      <c r="J59" s="184" t="s">
        <v>88</v>
      </c>
      <c r="K59" s="193" t="s">
        <v>1</v>
      </c>
      <c r="L59" s="193">
        <v>1</v>
      </c>
      <c r="M59" s="2"/>
      <c r="N59" s="2"/>
    </row>
    <row r="60" spans="1:14" ht="12.75" customHeight="1">
      <c r="A60" s="403"/>
      <c r="B60" s="478"/>
      <c r="C60" s="184" t="s">
        <v>8</v>
      </c>
      <c r="D60" s="193" t="s">
        <v>1</v>
      </c>
      <c r="E60" s="184">
        <v>1</v>
      </c>
      <c r="F60" s="5"/>
      <c r="G60" s="203"/>
      <c r="H60" s="388"/>
      <c r="I60" s="430"/>
      <c r="J60" s="430" t="s">
        <v>135</v>
      </c>
      <c r="K60" s="193" t="s">
        <v>174</v>
      </c>
      <c r="L60" s="184">
        <v>1</v>
      </c>
      <c r="M60" s="2"/>
      <c r="N60" s="2"/>
    </row>
    <row r="61" spans="1:14" ht="12.75" customHeight="1">
      <c r="A61" s="403"/>
      <c r="B61" s="478"/>
      <c r="C61" s="184" t="s">
        <v>110</v>
      </c>
      <c r="D61" s="193" t="s">
        <v>40</v>
      </c>
      <c r="E61" s="184">
        <v>1</v>
      </c>
      <c r="F61" s="5"/>
      <c r="G61" s="203"/>
      <c r="H61" s="388"/>
      <c r="I61" s="430"/>
      <c r="J61" s="430"/>
      <c r="K61" s="193" t="s">
        <v>40</v>
      </c>
      <c r="L61" s="184">
        <v>1</v>
      </c>
      <c r="M61" s="2"/>
      <c r="N61" s="2"/>
    </row>
    <row r="62" spans="1:14" ht="12.75" customHeight="1">
      <c r="A62" s="403"/>
      <c r="B62" s="478"/>
      <c r="C62" s="430" t="s">
        <v>2</v>
      </c>
      <c r="D62" s="193" t="s">
        <v>40</v>
      </c>
      <c r="E62" s="184">
        <v>1</v>
      </c>
      <c r="F62" s="451"/>
      <c r="G62" s="473"/>
      <c r="H62" s="388"/>
      <c r="I62" s="430"/>
      <c r="J62" s="430" t="s">
        <v>137</v>
      </c>
      <c r="K62" s="193" t="s">
        <v>40</v>
      </c>
      <c r="L62" s="184">
        <v>1</v>
      </c>
      <c r="M62" s="2"/>
      <c r="N62" s="2"/>
    </row>
    <row r="63" spans="1:14" ht="12.75" customHeight="1">
      <c r="A63" s="403"/>
      <c r="B63" s="478"/>
      <c r="C63" s="430"/>
      <c r="D63" s="453" t="s">
        <v>180</v>
      </c>
      <c r="E63" s="444">
        <v>2</v>
      </c>
      <c r="F63" s="452"/>
      <c r="G63" s="474"/>
      <c r="H63" s="388"/>
      <c r="I63" s="430"/>
      <c r="J63" s="430"/>
      <c r="K63" s="17" t="s">
        <v>43</v>
      </c>
      <c r="L63" s="184">
        <v>1</v>
      </c>
      <c r="M63" s="2"/>
      <c r="N63" s="2"/>
    </row>
    <row r="64" spans="1:14" ht="12.75" customHeight="1">
      <c r="A64" s="403"/>
      <c r="B64" s="478"/>
      <c r="C64" s="430"/>
      <c r="D64" s="455"/>
      <c r="E64" s="446"/>
      <c r="F64" s="5"/>
      <c r="G64" s="203"/>
      <c r="H64" s="388"/>
      <c r="I64" s="430"/>
      <c r="J64" s="184" t="s">
        <v>140</v>
      </c>
      <c r="K64" s="193" t="s">
        <v>1</v>
      </c>
      <c r="L64" s="184">
        <v>1</v>
      </c>
      <c r="M64" s="2"/>
      <c r="N64" s="2"/>
    </row>
    <row r="65" spans="1:14" ht="12.75" customHeight="1">
      <c r="A65" s="403"/>
      <c r="B65" s="478"/>
      <c r="C65" s="430"/>
      <c r="D65" s="193" t="s">
        <v>48</v>
      </c>
      <c r="E65" s="184">
        <v>1</v>
      </c>
      <c r="F65" s="5"/>
      <c r="G65" s="203"/>
      <c r="H65" s="388"/>
      <c r="I65" s="453" t="s">
        <v>142</v>
      </c>
      <c r="J65" s="184" t="s">
        <v>175</v>
      </c>
      <c r="K65" s="193" t="s">
        <v>40</v>
      </c>
      <c r="L65" s="184">
        <v>1</v>
      </c>
      <c r="M65" s="2"/>
      <c r="N65" s="2"/>
    </row>
    <row r="66" spans="1:14" ht="12.75" customHeight="1">
      <c r="A66" s="403"/>
      <c r="B66" s="478"/>
      <c r="C66" s="430"/>
      <c r="D66" s="184" t="s">
        <v>105</v>
      </c>
      <c r="E66" s="184">
        <v>1</v>
      </c>
      <c r="F66" s="5"/>
      <c r="G66" s="203"/>
      <c r="H66" s="388"/>
      <c r="I66" s="454"/>
      <c r="J66" s="194" t="s">
        <v>27</v>
      </c>
      <c r="K66" s="193" t="s">
        <v>1</v>
      </c>
      <c r="L66" s="193">
        <v>1</v>
      </c>
      <c r="M66" s="2"/>
      <c r="N66" s="2"/>
    </row>
    <row r="67" spans="1:14" ht="12.75" customHeight="1">
      <c r="A67" s="403"/>
      <c r="B67" s="478"/>
      <c r="C67" s="184" t="s">
        <v>114</v>
      </c>
      <c r="D67" s="193" t="s">
        <v>40</v>
      </c>
      <c r="E67" s="184">
        <v>1</v>
      </c>
      <c r="F67" s="5"/>
      <c r="G67" s="203"/>
      <c r="H67" s="388"/>
      <c r="I67" s="454"/>
      <c r="J67" s="430" t="s">
        <v>28</v>
      </c>
      <c r="K67" s="193" t="s">
        <v>1</v>
      </c>
      <c r="L67" s="193">
        <v>1</v>
      </c>
      <c r="M67" s="2"/>
      <c r="N67" s="2"/>
    </row>
    <row r="68" spans="1:14" ht="12.75" customHeight="1">
      <c r="A68" s="403"/>
      <c r="B68" s="478"/>
      <c r="C68" s="184" t="s">
        <v>9</v>
      </c>
      <c r="D68" s="193" t="s">
        <v>1</v>
      </c>
      <c r="E68" s="184">
        <v>1</v>
      </c>
      <c r="F68" s="5"/>
      <c r="G68" s="203"/>
      <c r="H68" s="388"/>
      <c r="I68" s="455"/>
      <c r="J68" s="430"/>
      <c r="K68" s="17" t="s">
        <v>36</v>
      </c>
      <c r="L68" s="184">
        <v>1</v>
      </c>
      <c r="M68" s="2"/>
      <c r="N68" s="2"/>
    </row>
    <row r="69" spans="1:14" ht="12.75" customHeight="1">
      <c r="A69" s="395"/>
      <c r="B69" s="479"/>
      <c r="C69" s="184" t="s">
        <v>6</v>
      </c>
      <c r="D69" s="193" t="s">
        <v>1</v>
      </c>
      <c r="E69" s="184">
        <v>2</v>
      </c>
      <c r="F69" s="5"/>
      <c r="G69" s="204"/>
      <c r="H69" s="388"/>
      <c r="I69" s="441" t="s">
        <v>65</v>
      </c>
      <c r="J69" s="194" t="s">
        <v>67</v>
      </c>
      <c r="K69" s="193" t="s">
        <v>1</v>
      </c>
      <c r="L69" s="184">
        <v>1</v>
      </c>
      <c r="M69" s="2"/>
      <c r="N69" s="2"/>
    </row>
    <row r="70" spans="1:14">
      <c r="C70" s="7"/>
      <c r="D70" s="9" t="s">
        <v>188</v>
      </c>
      <c r="E70" s="7">
        <f>SUM(E3:E69,G50)</f>
        <v>76</v>
      </c>
      <c r="H70" s="389"/>
      <c r="I70" s="441"/>
      <c r="J70" s="184" t="s">
        <v>74</v>
      </c>
      <c r="K70" s="193" t="s">
        <v>1</v>
      </c>
      <c r="L70" s="184">
        <v>1</v>
      </c>
      <c r="M70" s="2"/>
      <c r="N70" s="2"/>
    </row>
    <row r="71" spans="1:14" ht="12.75" customHeight="1">
      <c r="A71" s="2" t="s">
        <v>93</v>
      </c>
      <c r="B71" s="184" t="s">
        <v>32</v>
      </c>
      <c r="C71" s="2" t="s">
        <v>0</v>
      </c>
      <c r="D71" s="193" t="s">
        <v>31</v>
      </c>
      <c r="E71" s="184" t="s">
        <v>33</v>
      </c>
      <c r="F71" s="184" t="s">
        <v>42</v>
      </c>
      <c r="G71" s="184" t="s">
        <v>33</v>
      </c>
      <c r="H71" s="18"/>
      <c r="I71" s="9"/>
      <c r="J71" s="7"/>
      <c r="K71" s="9"/>
      <c r="L71" s="7">
        <f>SUM(L3:L70,N47)</f>
        <v>75</v>
      </c>
      <c r="M71" s="18"/>
      <c r="N71" s="18"/>
    </row>
    <row r="72" spans="1:14" ht="12.75" customHeight="1">
      <c r="A72" s="444" t="s">
        <v>153</v>
      </c>
      <c r="B72" s="193" t="s">
        <v>65</v>
      </c>
      <c r="C72" s="184" t="s">
        <v>75</v>
      </c>
      <c r="D72" s="193" t="s">
        <v>1</v>
      </c>
      <c r="E72" s="193">
        <v>1</v>
      </c>
      <c r="F72" s="5"/>
      <c r="G72" s="186"/>
      <c r="H72" s="18"/>
    </row>
    <row r="73" spans="1:14" ht="12.75" customHeight="1">
      <c r="A73" s="445"/>
      <c r="B73" s="184" t="s">
        <v>64</v>
      </c>
      <c r="C73" s="184" t="s">
        <v>72</v>
      </c>
      <c r="D73" s="193" t="s">
        <v>1</v>
      </c>
      <c r="E73" s="193">
        <v>1</v>
      </c>
      <c r="F73" s="2"/>
      <c r="G73" s="184"/>
    </row>
    <row r="74" spans="1:14" ht="12.75" customHeight="1">
      <c r="A74" s="445"/>
      <c r="B74" s="441" t="s">
        <v>79</v>
      </c>
      <c r="C74" s="460" t="s">
        <v>80</v>
      </c>
      <c r="D74" s="453" t="s">
        <v>1</v>
      </c>
      <c r="E74" s="444">
        <v>1</v>
      </c>
      <c r="F74" s="476"/>
      <c r="G74" s="444"/>
    </row>
    <row r="75" spans="1:14" ht="12.75" customHeight="1">
      <c r="A75" s="445"/>
      <c r="B75" s="441"/>
      <c r="C75" s="389"/>
      <c r="D75" s="389"/>
      <c r="E75" s="475"/>
      <c r="F75" s="477"/>
      <c r="G75" s="395"/>
    </row>
    <row r="76" spans="1:14" ht="12.75" customHeight="1">
      <c r="A76" s="445"/>
      <c r="B76" s="441"/>
      <c r="C76" s="430" t="s">
        <v>101</v>
      </c>
      <c r="D76" s="193" t="s">
        <v>174</v>
      </c>
      <c r="E76" s="184">
        <v>1</v>
      </c>
      <c r="F76" s="2"/>
      <c r="G76" s="184"/>
    </row>
    <row r="77" spans="1:14" ht="12.75" customHeight="1">
      <c r="A77" s="445"/>
      <c r="B77" s="441"/>
      <c r="C77" s="430"/>
      <c r="D77" s="193" t="s">
        <v>40</v>
      </c>
      <c r="E77" s="184">
        <v>1</v>
      </c>
      <c r="F77" s="2"/>
      <c r="G77" s="184"/>
    </row>
    <row r="78" spans="1:14" ht="12.75" customHeight="1">
      <c r="A78" s="445"/>
      <c r="B78" s="441"/>
      <c r="C78" s="430"/>
      <c r="D78" s="193" t="s">
        <v>180</v>
      </c>
      <c r="E78" s="184">
        <v>1</v>
      </c>
      <c r="F78" s="2"/>
      <c r="G78" s="184"/>
    </row>
    <row r="79" spans="1:14" ht="12.75" customHeight="1">
      <c r="A79" s="445"/>
      <c r="B79" s="441"/>
      <c r="C79" s="430"/>
      <c r="D79" s="193" t="s">
        <v>48</v>
      </c>
      <c r="E79" s="193">
        <v>1</v>
      </c>
      <c r="F79" s="2"/>
      <c r="G79" s="184"/>
    </row>
    <row r="80" spans="1:14" ht="12.75" customHeight="1">
      <c r="A80" s="445"/>
      <c r="B80" s="441"/>
      <c r="C80" s="430"/>
      <c r="D80" s="193" t="s">
        <v>105</v>
      </c>
      <c r="E80" s="193">
        <v>1</v>
      </c>
      <c r="F80" s="2"/>
      <c r="G80" s="184"/>
    </row>
    <row r="81" spans="1:7" ht="12.75" customHeight="1">
      <c r="A81" s="445"/>
      <c r="B81" s="430" t="s">
        <v>99</v>
      </c>
      <c r="C81" s="184" t="s">
        <v>106</v>
      </c>
      <c r="D81" s="193" t="s">
        <v>1</v>
      </c>
      <c r="E81" s="193">
        <v>1</v>
      </c>
      <c r="F81" s="2"/>
      <c r="G81" s="184"/>
    </row>
    <row r="82" spans="1:7" ht="12.75" customHeight="1">
      <c r="A82" s="445"/>
      <c r="B82" s="430"/>
      <c r="C82" s="442" t="s">
        <v>26</v>
      </c>
      <c r="D82" s="193" t="s">
        <v>174</v>
      </c>
      <c r="E82" s="184">
        <v>1</v>
      </c>
      <c r="F82" s="2"/>
      <c r="G82" s="184"/>
    </row>
    <row r="83" spans="1:7" ht="12.75" customHeight="1">
      <c r="A83" s="445"/>
      <c r="B83" s="430"/>
      <c r="C83" s="442"/>
      <c r="D83" s="193" t="s">
        <v>1</v>
      </c>
      <c r="E83" s="184">
        <v>1</v>
      </c>
      <c r="F83" s="2"/>
      <c r="G83" s="184"/>
    </row>
    <row r="84" spans="1:7" ht="12.75" customHeight="1">
      <c r="A84" s="446"/>
      <c r="B84" s="430"/>
      <c r="C84" s="184" t="s">
        <v>76</v>
      </c>
      <c r="D84" s="193" t="s">
        <v>40</v>
      </c>
      <c r="E84" s="184">
        <v>1</v>
      </c>
      <c r="F84" s="2"/>
      <c r="G84" s="184"/>
    </row>
    <row r="85" spans="1:7" ht="12.75" customHeight="1">
      <c r="A85" s="470" t="s">
        <v>154</v>
      </c>
      <c r="B85" s="430" t="s">
        <v>97</v>
      </c>
      <c r="C85" s="184" t="s">
        <v>77</v>
      </c>
      <c r="D85" s="193" t="s">
        <v>1</v>
      </c>
      <c r="E85" s="193">
        <v>1</v>
      </c>
      <c r="F85" s="2"/>
      <c r="G85" s="184"/>
    </row>
    <row r="86" spans="1:7" ht="12.75" customHeight="1">
      <c r="A86" s="471"/>
      <c r="B86" s="430"/>
      <c r="C86" s="440" t="s">
        <v>98</v>
      </c>
      <c r="D86" s="193" t="s">
        <v>174</v>
      </c>
      <c r="E86" s="184">
        <v>1</v>
      </c>
      <c r="F86" s="2"/>
      <c r="G86" s="184"/>
    </row>
    <row r="87" spans="1:7" ht="12.75" customHeight="1">
      <c r="A87" s="471"/>
      <c r="B87" s="430"/>
      <c r="C87" s="440"/>
      <c r="D87" s="193" t="s">
        <v>40</v>
      </c>
      <c r="E87" s="184">
        <v>1</v>
      </c>
      <c r="F87" s="207"/>
      <c r="G87" s="201"/>
    </row>
    <row r="88" spans="1:7" ht="21" customHeight="1">
      <c r="A88" s="471"/>
      <c r="B88" s="430"/>
      <c r="C88" s="430" t="s">
        <v>56</v>
      </c>
      <c r="D88" s="193" t="s">
        <v>174</v>
      </c>
      <c r="E88" s="174">
        <v>1</v>
      </c>
      <c r="F88" s="208" t="s">
        <v>200</v>
      </c>
      <c r="G88" s="201">
        <v>1</v>
      </c>
    </row>
    <row r="89" spans="1:7" ht="12.75" customHeight="1">
      <c r="A89" s="471"/>
      <c r="B89" s="430"/>
      <c r="C89" s="430"/>
      <c r="D89" s="193" t="s">
        <v>1</v>
      </c>
      <c r="E89" s="184">
        <v>1</v>
      </c>
      <c r="F89" s="2"/>
      <c r="G89" s="184"/>
    </row>
    <row r="90" spans="1:7" ht="12.75" customHeight="1">
      <c r="A90" s="471"/>
      <c r="B90" s="430"/>
      <c r="C90" s="430"/>
      <c r="D90" s="17" t="s">
        <v>59</v>
      </c>
      <c r="E90" s="184">
        <v>1</v>
      </c>
      <c r="F90" s="2"/>
      <c r="G90" s="184"/>
    </row>
    <row r="91" spans="1:7" ht="12.75" customHeight="1">
      <c r="A91" s="471"/>
      <c r="B91" s="430"/>
      <c r="C91" s="430"/>
      <c r="D91" s="17" t="s">
        <v>36</v>
      </c>
      <c r="E91" s="184">
        <v>1</v>
      </c>
      <c r="F91" s="2"/>
      <c r="G91" s="184"/>
    </row>
    <row r="92" spans="1:7" ht="12.75" customHeight="1">
      <c r="A92" s="471"/>
      <c r="B92" s="430"/>
      <c r="C92" s="184" t="s">
        <v>41</v>
      </c>
      <c r="D92" s="193" t="s">
        <v>1</v>
      </c>
      <c r="E92" s="184">
        <v>1</v>
      </c>
      <c r="F92" s="2"/>
      <c r="G92" s="184"/>
    </row>
    <row r="93" spans="1:7" ht="12.75" customHeight="1">
      <c r="A93" s="471"/>
      <c r="B93" s="193" t="s">
        <v>107</v>
      </c>
      <c r="C93" s="184" t="s">
        <v>73</v>
      </c>
      <c r="D93" s="193" t="s">
        <v>1</v>
      </c>
      <c r="E93" s="193">
        <v>1</v>
      </c>
      <c r="F93" s="2"/>
      <c r="G93" s="184"/>
    </row>
    <row r="94" spans="1:7" ht="12.75" customHeight="1">
      <c r="A94" s="471"/>
      <c r="B94" s="453" t="s">
        <v>61</v>
      </c>
      <c r="C94" s="184" t="s">
        <v>108</v>
      </c>
      <c r="D94" s="193" t="s">
        <v>1</v>
      </c>
      <c r="E94" s="193">
        <v>1</v>
      </c>
      <c r="F94" s="2"/>
      <c r="G94" s="184"/>
    </row>
    <row r="95" spans="1:7" ht="12.75" customHeight="1">
      <c r="A95" s="471"/>
      <c r="B95" s="455"/>
      <c r="C95" s="194" t="s">
        <v>176</v>
      </c>
      <c r="D95" s="193" t="s">
        <v>40</v>
      </c>
      <c r="E95" s="193">
        <v>1</v>
      </c>
      <c r="F95" s="2"/>
      <c r="G95" s="184"/>
    </row>
    <row r="96" spans="1:7" ht="12.75" customHeight="1">
      <c r="A96" s="471"/>
      <c r="B96" s="193" t="s">
        <v>123</v>
      </c>
      <c r="C96" s="184" t="s">
        <v>96</v>
      </c>
      <c r="D96" s="193" t="s">
        <v>1</v>
      </c>
      <c r="E96" s="193">
        <v>1</v>
      </c>
      <c r="F96" s="2"/>
      <c r="G96" s="184"/>
    </row>
    <row r="97" spans="1:7" ht="12.75" customHeight="1">
      <c r="A97" s="471"/>
      <c r="B97" s="453" t="s">
        <v>118</v>
      </c>
      <c r="C97" s="184" t="s">
        <v>86</v>
      </c>
      <c r="D97" s="193" t="s">
        <v>1</v>
      </c>
      <c r="E97" s="193">
        <v>1</v>
      </c>
      <c r="F97" s="2"/>
      <c r="G97" s="184"/>
    </row>
    <row r="98" spans="1:7" ht="12.75" customHeight="1">
      <c r="A98" s="471"/>
      <c r="B98" s="454"/>
      <c r="C98" s="194" t="s">
        <v>29</v>
      </c>
      <c r="D98" s="193" t="s">
        <v>1</v>
      </c>
      <c r="E98" s="184">
        <v>1</v>
      </c>
      <c r="F98" s="2"/>
      <c r="G98" s="184"/>
    </row>
    <row r="99" spans="1:7" ht="12.75" customHeight="1">
      <c r="A99" s="471"/>
      <c r="B99" s="454"/>
      <c r="C99" s="430" t="s">
        <v>30</v>
      </c>
      <c r="D99" s="193" t="s">
        <v>174</v>
      </c>
      <c r="E99" s="184">
        <v>1</v>
      </c>
      <c r="F99" s="2"/>
      <c r="G99" s="184"/>
    </row>
    <row r="100" spans="1:7" ht="12.75" customHeight="1">
      <c r="A100" s="471"/>
      <c r="B100" s="395"/>
      <c r="C100" s="430"/>
      <c r="D100" s="193" t="s">
        <v>1</v>
      </c>
      <c r="E100" s="173">
        <v>2</v>
      </c>
      <c r="F100" s="2"/>
      <c r="G100" s="184"/>
    </row>
    <row r="101" spans="1:7" ht="12.75" customHeight="1">
      <c r="A101" s="471"/>
      <c r="B101" s="445" t="s">
        <v>109</v>
      </c>
      <c r="C101" s="442" t="s">
        <v>83</v>
      </c>
      <c r="D101" s="193" t="s">
        <v>174</v>
      </c>
      <c r="E101" s="184">
        <v>1</v>
      </c>
      <c r="F101" s="2"/>
      <c r="G101" s="184"/>
    </row>
    <row r="102" spans="1:7" ht="12.75" customHeight="1">
      <c r="A102" s="471"/>
      <c r="B102" s="403"/>
      <c r="C102" s="442"/>
      <c r="D102" s="193" t="s">
        <v>1</v>
      </c>
      <c r="E102" s="184">
        <v>1</v>
      </c>
      <c r="F102" s="2"/>
      <c r="G102" s="184"/>
    </row>
    <row r="103" spans="1:7" ht="12.75" customHeight="1">
      <c r="A103" s="471"/>
      <c r="B103" s="403"/>
      <c r="C103" s="430" t="s">
        <v>92</v>
      </c>
      <c r="D103" s="193" t="s">
        <v>40</v>
      </c>
      <c r="E103" s="184">
        <v>3</v>
      </c>
      <c r="F103" s="2"/>
      <c r="G103" s="184"/>
    </row>
    <row r="104" spans="1:7" ht="12.75" customHeight="1">
      <c r="A104" s="471"/>
      <c r="B104" s="403"/>
      <c r="C104" s="430"/>
      <c r="D104" s="17" t="s">
        <v>36</v>
      </c>
      <c r="E104" s="184">
        <v>1</v>
      </c>
      <c r="F104" s="2"/>
      <c r="G104" s="184"/>
    </row>
    <row r="105" spans="1:7" ht="12.75" customHeight="1">
      <c r="A105" s="471"/>
      <c r="B105" s="403"/>
      <c r="C105" s="430" t="s">
        <v>85</v>
      </c>
      <c r="D105" s="193" t="s">
        <v>174</v>
      </c>
      <c r="E105" s="184">
        <v>1</v>
      </c>
      <c r="F105" s="2"/>
      <c r="G105" s="184"/>
    </row>
    <row r="106" spans="1:7" ht="12.75" customHeight="1">
      <c r="A106" s="471"/>
      <c r="B106" s="403"/>
      <c r="C106" s="430"/>
      <c r="D106" s="193" t="s">
        <v>40</v>
      </c>
      <c r="E106" s="184">
        <v>2</v>
      </c>
      <c r="F106" s="2"/>
      <c r="G106" s="184"/>
    </row>
    <row r="107" spans="1:7" ht="13.5" customHeight="1">
      <c r="A107" s="471"/>
      <c r="B107" s="403"/>
      <c r="C107" s="430"/>
      <c r="D107" s="17" t="s">
        <v>59</v>
      </c>
      <c r="E107" s="184">
        <v>1</v>
      </c>
      <c r="F107" s="2"/>
      <c r="G107" s="184"/>
    </row>
    <row r="108" spans="1:7" ht="13.5" customHeight="1">
      <c r="A108" s="472"/>
      <c r="B108" s="395"/>
      <c r="C108" s="184" t="s">
        <v>116</v>
      </c>
      <c r="D108" s="193" t="s">
        <v>1</v>
      </c>
      <c r="E108" s="193">
        <v>1</v>
      </c>
      <c r="F108" s="2"/>
      <c r="G108" s="184"/>
    </row>
    <row r="109" spans="1:7" ht="13.5" customHeight="1">
      <c r="A109" s="187" t="s">
        <v>157</v>
      </c>
      <c r="B109" s="188"/>
      <c r="C109" s="191"/>
      <c r="D109" s="193" t="s">
        <v>188</v>
      </c>
      <c r="E109" s="193">
        <f>SUM(E72:E108,G88)</f>
        <v>41</v>
      </c>
      <c r="F109" s="181" t="s">
        <v>42</v>
      </c>
      <c r="G109" s="181">
        <v>6</v>
      </c>
    </row>
    <row r="110" spans="1:7" ht="39" customHeight="1">
      <c r="A110" s="187" t="s">
        <v>189</v>
      </c>
      <c r="B110" s="188"/>
      <c r="C110" s="189"/>
      <c r="D110" s="180" t="s">
        <v>31</v>
      </c>
      <c r="E110" s="181">
        <f>SUM(E70,L71,E109)</f>
        <v>192</v>
      </c>
      <c r="F110" s="190"/>
      <c r="G110" s="191"/>
    </row>
    <row r="111" spans="1:7" ht="13.5" customHeight="1">
      <c r="A111" s="25"/>
      <c r="B111" s="200" t="s">
        <v>148</v>
      </c>
      <c r="C111" s="200" t="s">
        <v>1</v>
      </c>
      <c r="D111" s="184">
        <v>1</v>
      </c>
      <c r="E111" s="190"/>
      <c r="F111" s="186"/>
      <c r="G111" s="186"/>
    </row>
    <row r="112" spans="1:7" ht="13.5" customHeight="1">
      <c r="A112" s="20"/>
      <c r="B112" s="9"/>
      <c r="C112" s="209"/>
      <c r="D112" s="210"/>
      <c r="E112" s="211"/>
      <c r="F112" s="24"/>
      <c r="G112" s="24"/>
    </row>
    <row r="113" spans="1:8" ht="13.5" customHeight="1">
      <c r="A113" s="24" t="s">
        <v>163</v>
      </c>
      <c r="B113" s="24"/>
      <c r="C113" s="9"/>
      <c r="D113" s="7"/>
      <c r="E113" s="24"/>
      <c r="F113" s="24"/>
      <c r="G113" s="24"/>
    </row>
    <row r="114" spans="1:8" ht="13.5" customHeight="1">
      <c r="A114" s="24"/>
      <c r="B114" s="439" t="s">
        <v>31</v>
      </c>
      <c r="C114" s="439"/>
      <c r="D114" s="186" t="s">
        <v>166</v>
      </c>
      <c r="E114" s="439" t="s">
        <v>187</v>
      </c>
      <c r="F114" s="439"/>
      <c r="G114" s="186" t="s">
        <v>166</v>
      </c>
    </row>
    <row r="115" spans="1:8" ht="13.5" customHeight="1">
      <c r="A115" s="20"/>
      <c r="B115" s="432" t="s">
        <v>159</v>
      </c>
      <c r="C115" s="432"/>
      <c r="D115" s="186">
        <f>SUM(L39)</f>
        <v>1</v>
      </c>
      <c r="E115" s="432" t="s">
        <v>159</v>
      </c>
      <c r="F115" s="432"/>
      <c r="G115" s="186">
        <v>0</v>
      </c>
      <c r="H115" s="27"/>
    </row>
    <row r="116" spans="1:8" ht="13.5" customHeight="1">
      <c r="A116" s="20"/>
      <c r="B116" s="432" t="s">
        <v>160</v>
      </c>
      <c r="C116" s="432"/>
      <c r="D116" s="186">
        <v>53</v>
      </c>
      <c r="E116" s="432" t="s">
        <v>160</v>
      </c>
      <c r="F116" s="432"/>
      <c r="G116" s="186">
        <v>1</v>
      </c>
      <c r="H116" s="24"/>
    </row>
    <row r="117" spans="1:8" ht="13.5" customHeight="1">
      <c r="A117" s="20"/>
      <c r="B117" s="432" t="s">
        <v>161</v>
      </c>
      <c r="C117" s="432"/>
      <c r="D117" s="186">
        <v>118</v>
      </c>
      <c r="E117" s="432" t="s">
        <v>161</v>
      </c>
      <c r="F117" s="432"/>
      <c r="G117" s="186">
        <v>5</v>
      </c>
      <c r="H117" s="24"/>
    </row>
    <row r="118" spans="1:8" ht="13.5" customHeight="1">
      <c r="A118" s="20"/>
      <c r="B118" s="432" t="s">
        <v>162</v>
      </c>
      <c r="C118" s="432"/>
      <c r="D118" s="186">
        <v>20</v>
      </c>
      <c r="E118" s="432" t="s">
        <v>162</v>
      </c>
      <c r="F118" s="432"/>
      <c r="G118" s="186">
        <v>0</v>
      </c>
      <c r="H118" s="24"/>
    </row>
    <row r="119" spans="1:8" ht="17.25" customHeight="1">
      <c r="A119" s="7"/>
      <c r="B119" s="469" t="s">
        <v>157</v>
      </c>
      <c r="C119" s="469"/>
      <c r="D119" s="182">
        <f>SUM(D115:D118)</f>
        <v>192</v>
      </c>
      <c r="E119" s="469" t="s">
        <v>157</v>
      </c>
      <c r="F119" s="469"/>
      <c r="G119" s="182">
        <f>SUM(G115:G118)</f>
        <v>6</v>
      </c>
      <c r="H119" s="20"/>
    </row>
    <row r="120" spans="1:8" ht="12.75" customHeight="1">
      <c r="A120" s="7"/>
      <c r="B120" s="7"/>
      <c r="C120" s="213"/>
      <c r="D120" s="212"/>
      <c r="E120" s="213"/>
      <c r="F120" s="20"/>
      <c r="G120" s="24"/>
      <c r="H120" s="24"/>
    </row>
    <row r="121" spans="1:8" ht="12.75" customHeight="1">
      <c r="A121" s="7"/>
      <c r="C121" s="7"/>
      <c r="D121" s="20"/>
      <c r="E121" s="1"/>
      <c r="F121" s="20"/>
      <c r="G121" s="24"/>
      <c r="H121" s="24"/>
    </row>
    <row r="122" spans="1:8" ht="12.75" customHeight="1">
      <c r="A122" s="7"/>
      <c r="E122" s="20"/>
      <c r="F122" s="20"/>
      <c r="G122" s="24"/>
      <c r="H122" s="24"/>
    </row>
    <row r="123" spans="1:8" ht="12.75" customHeight="1">
      <c r="A123" s="7"/>
      <c r="E123" s="20"/>
      <c r="G123" s="24"/>
      <c r="H123" s="24"/>
    </row>
    <row r="124" spans="1:8" ht="12.75" customHeight="1">
      <c r="A124" s="7"/>
      <c r="B124" s="7"/>
      <c r="F124" s="20"/>
      <c r="G124" s="24"/>
      <c r="H124" s="24"/>
    </row>
    <row r="125" spans="1:8" ht="12.75" customHeight="1">
      <c r="A125" s="185"/>
      <c r="B125" s="185"/>
      <c r="C125" s="7"/>
      <c r="D125" s="20"/>
      <c r="E125" s="20"/>
      <c r="F125" s="20"/>
      <c r="G125" s="24"/>
    </row>
    <row r="126" spans="1:8" ht="12.75" customHeight="1">
      <c r="C126" s="185"/>
      <c r="D126" s="27"/>
      <c r="E126" s="185"/>
      <c r="F126" s="20"/>
      <c r="G126" s="24"/>
    </row>
    <row r="127" spans="1:8" ht="12.75" customHeight="1">
      <c r="F127" s="20"/>
      <c r="G127" s="24"/>
    </row>
  </sheetData>
  <mergeCells count="111">
    <mergeCell ref="A1:N1"/>
    <mergeCell ref="H3:H9"/>
    <mergeCell ref="I3:I9"/>
    <mergeCell ref="J3:J4"/>
    <mergeCell ref="B4:B10"/>
    <mergeCell ref="C5:C7"/>
    <mergeCell ref="J5:J7"/>
    <mergeCell ref="I10:I18"/>
    <mergeCell ref="B11:B18"/>
    <mergeCell ref="C11:C12"/>
    <mergeCell ref="J13:J16"/>
    <mergeCell ref="C14:C16"/>
    <mergeCell ref="H10:H40"/>
    <mergeCell ref="J10:J11"/>
    <mergeCell ref="B19:B21"/>
    <mergeCell ref="I21:I22"/>
    <mergeCell ref="I23:I24"/>
    <mergeCell ref="B22:B28"/>
    <mergeCell ref="C23:C25"/>
    <mergeCell ref="A3:A35"/>
    <mergeCell ref="B29:B30"/>
    <mergeCell ref="A36:A69"/>
    <mergeCell ref="G50:G51"/>
    <mergeCell ref="J32:J33"/>
    <mergeCell ref="E119:F119"/>
    <mergeCell ref="E118:F118"/>
    <mergeCell ref="E117:F117"/>
    <mergeCell ref="E116:F116"/>
    <mergeCell ref="E115:F115"/>
    <mergeCell ref="E114:F114"/>
    <mergeCell ref="N57:N58"/>
    <mergeCell ref="N45:N46"/>
    <mergeCell ref="B31:B35"/>
    <mergeCell ref="I25:I35"/>
    <mergeCell ref="J26:J27"/>
    <mergeCell ref="C26:C27"/>
    <mergeCell ref="D26:D27"/>
    <mergeCell ref="E26:E27"/>
    <mergeCell ref="F26:F27"/>
    <mergeCell ref="G26:G27"/>
    <mergeCell ref="J28:J31"/>
    <mergeCell ref="D42:D43"/>
    <mergeCell ref="H41:H70"/>
    <mergeCell ref="M47:M48"/>
    <mergeCell ref="N47:N48"/>
    <mergeCell ref="C42:C44"/>
    <mergeCell ref="G74:G75"/>
    <mergeCell ref="C76:C80"/>
    <mergeCell ref="M36:M37"/>
    <mergeCell ref="N36:N37"/>
    <mergeCell ref="C37:C39"/>
    <mergeCell ref="I38:I40"/>
    <mergeCell ref="C40:C41"/>
    <mergeCell ref="I36:I37"/>
    <mergeCell ref="B36:B69"/>
    <mergeCell ref="J60:J61"/>
    <mergeCell ref="J62:J63"/>
    <mergeCell ref="D63:D64"/>
    <mergeCell ref="E63:E64"/>
    <mergeCell ref="F62:F63"/>
    <mergeCell ref="G62:G63"/>
    <mergeCell ref="I65:I68"/>
    <mergeCell ref="J67:J68"/>
    <mergeCell ref="I56:I64"/>
    <mergeCell ref="J56:J58"/>
    <mergeCell ref="I69:I70"/>
    <mergeCell ref="F50:F51"/>
    <mergeCell ref="M45:M46"/>
    <mergeCell ref="K57:K58"/>
    <mergeCell ref="L57:L58"/>
    <mergeCell ref="M57:M58"/>
    <mergeCell ref="J54:J55"/>
    <mergeCell ref="B118:C118"/>
    <mergeCell ref="B119:C119"/>
    <mergeCell ref="B115:C115"/>
    <mergeCell ref="B116:C116"/>
    <mergeCell ref="B117:C117"/>
    <mergeCell ref="C105:C107"/>
    <mergeCell ref="B85:B92"/>
    <mergeCell ref="C86:C87"/>
    <mergeCell ref="C88:C91"/>
    <mergeCell ref="B94:B95"/>
    <mergeCell ref="C99:C100"/>
    <mergeCell ref="C101:C102"/>
    <mergeCell ref="B114:C114"/>
    <mergeCell ref="J42:J43"/>
    <mergeCell ref="J45:J48"/>
    <mergeCell ref="B74:B80"/>
    <mergeCell ref="E42:E43"/>
    <mergeCell ref="F41:F42"/>
    <mergeCell ref="G41:G42"/>
    <mergeCell ref="B81:B84"/>
    <mergeCell ref="D74:D75"/>
    <mergeCell ref="E74:E75"/>
    <mergeCell ref="F74:F75"/>
    <mergeCell ref="C33:C34"/>
    <mergeCell ref="I19:I20"/>
    <mergeCell ref="C31:C32"/>
    <mergeCell ref="A85:A108"/>
    <mergeCell ref="B101:B108"/>
    <mergeCell ref="B97:B100"/>
    <mergeCell ref="C103:C104"/>
    <mergeCell ref="A72:A84"/>
    <mergeCell ref="C82:C83"/>
    <mergeCell ref="C74:C75"/>
    <mergeCell ref="C57:C59"/>
    <mergeCell ref="C62:C66"/>
    <mergeCell ref="C46:C47"/>
    <mergeCell ref="C49:C52"/>
    <mergeCell ref="C53:C54"/>
    <mergeCell ref="I41:I55"/>
  </mergeCells>
  <phoneticPr fontId="2" type="noConversion"/>
  <pageMargins left="0.11811023622047245" right="0.31496062992125984" top="0.35433070866141736" bottom="0.35433070866141736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workbookViewId="0">
      <selection sqref="A1:N1"/>
    </sheetView>
  </sheetViews>
  <sheetFormatPr defaultRowHeight="16.5"/>
  <sheetData>
    <row r="1" spans="1:14">
      <c r="A1" s="450" t="s">
        <v>204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>
      <c r="A2" s="2" t="s">
        <v>93</v>
      </c>
      <c r="B2" s="214" t="s">
        <v>32</v>
      </c>
      <c r="C2" s="2" t="s">
        <v>0</v>
      </c>
      <c r="D2" s="218" t="s">
        <v>31</v>
      </c>
      <c r="E2" s="214" t="s">
        <v>33</v>
      </c>
      <c r="F2" s="214" t="s">
        <v>42</v>
      </c>
      <c r="G2" s="214" t="s">
        <v>33</v>
      </c>
      <c r="H2" s="2" t="s">
        <v>93</v>
      </c>
      <c r="I2" s="214" t="s">
        <v>32</v>
      </c>
      <c r="J2" s="2" t="s">
        <v>0</v>
      </c>
      <c r="K2" s="218" t="s">
        <v>31</v>
      </c>
      <c r="L2" s="214" t="s">
        <v>33</v>
      </c>
      <c r="M2" s="214" t="s">
        <v>42</v>
      </c>
      <c r="N2" s="214" t="s">
        <v>33</v>
      </c>
    </row>
    <row r="3" spans="1:14">
      <c r="A3" s="444" t="s">
        <v>149</v>
      </c>
      <c r="B3" s="218" t="s">
        <v>45</v>
      </c>
      <c r="C3" s="214" t="s">
        <v>172</v>
      </c>
      <c r="D3" s="218" t="s">
        <v>40</v>
      </c>
      <c r="E3" s="214">
        <v>1</v>
      </c>
      <c r="F3" s="5"/>
      <c r="G3" s="215"/>
      <c r="H3" s="430" t="s">
        <v>150</v>
      </c>
      <c r="I3" s="441" t="s">
        <v>122</v>
      </c>
      <c r="J3" s="442" t="s">
        <v>24</v>
      </c>
      <c r="K3" s="218" t="s">
        <v>174</v>
      </c>
      <c r="L3" s="214">
        <v>2</v>
      </c>
      <c r="M3" s="2"/>
      <c r="N3" s="2"/>
    </row>
    <row r="4" spans="1:14">
      <c r="A4" s="403"/>
      <c r="B4" s="453" t="s">
        <v>134</v>
      </c>
      <c r="C4" s="231" t="s">
        <v>14</v>
      </c>
      <c r="D4" s="218" t="s">
        <v>40</v>
      </c>
      <c r="E4" s="214">
        <v>1</v>
      </c>
      <c r="F4" s="5"/>
      <c r="G4" s="215"/>
      <c r="H4" s="430"/>
      <c r="I4" s="441"/>
      <c r="J4" s="442"/>
      <c r="K4" s="218" t="s">
        <v>1</v>
      </c>
      <c r="L4" s="214">
        <v>1</v>
      </c>
      <c r="M4" s="2"/>
      <c r="N4" s="2"/>
    </row>
    <row r="5" spans="1:14">
      <c r="A5" s="403"/>
      <c r="B5" s="396"/>
      <c r="C5" s="444" t="s">
        <v>15</v>
      </c>
      <c r="D5" s="262" t="s">
        <v>174</v>
      </c>
      <c r="E5" s="214">
        <v>1</v>
      </c>
      <c r="F5" s="5"/>
      <c r="G5" s="215"/>
      <c r="H5" s="430"/>
      <c r="I5" s="441"/>
      <c r="J5" s="430" t="s">
        <v>127</v>
      </c>
      <c r="K5" s="218" t="s">
        <v>174</v>
      </c>
      <c r="L5" s="214">
        <v>2</v>
      </c>
      <c r="M5" s="2"/>
      <c r="N5" s="2"/>
    </row>
    <row r="6" spans="1:14">
      <c r="A6" s="403"/>
      <c r="B6" s="396"/>
      <c r="C6" s="445"/>
      <c r="D6" s="218" t="s">
        <v>1</v>
      </c>
      <c r="E6" s="214">
        <v>1</v>
      </c>
      <c r="F6" s="5"/>
      <c r="G6" s="215"/>
      <c r="H6" s="430"/>
      <c r="I6" s="441"/>
      <c r="J6" s="430"/>
      <c r="K6" s="218" t="s">
        <v>40</v>
      </c>
      <c r="L6" s="214">
        <v>1</v>
      </c>
      <c r="M6" s="2"/>
      <c r="N6" s="2"/>
    </row>
    <row r="7" spans="1:14">
      <c r="A7" s="403"/>
      <c r="B7" s="396"/>
      <c r="C7" s="446"/>
      <c r="D7" s="17" t="s">
        <v>36</v>
      </c>
      <c r="E7" s="174">
        <v>1</v>
      </c>
      <c r="F7" s="5"/>
      <c r="G7" s="215"/>
      <c r="H7" s="430"/>
      <c r="I7" s="441"/>
      <c r="J7" s="430"/>
      <c r="K7" s="17" t="s">
        <v>36</v>
      </c>
      <c r="L7" s="214">
        <v>1</v>
      </c>
      <c r="M7" s="2"/>
      <c r="N7" s="2"/>
    </row>
    <row r="8" spans="1:14">
      <c r="A8" s="403"/>
      <c r="B8" s="396"/>
      <c r="C8" s="214" t="s">
        <v>90</v>
      </c>
      <c r="D8" s="218" t="s">
        <v>180</v>
      </c>
      <c r="E8" s="218">
        <v>1</v>
      </c>
      <c r="F8" s="5"/>
      <c r="G8" s="215"/>
      <c r="H8" s="430"/>
      <c r="I8" s="441"/>
      <c r="J8" s="214" t="s">
        <v>131</v>
      </c>
      <c r="K8" s="173" t="s">
        <v>180</v>
      </c>
      <c r="L8" s="173">
        <v>1</v>
      </c>
      <c r="M8" s="2"/>
      <c r="N8" s="2"/>
    </row>
    <row r="9" spans="1:14">
      <c r="A9" s="403"/>
      <c r="B9" s="386"/>
      <c r="C9" s="214" t="s">
        <v>138</v>
      </c>
      <c r="D9" s="218" t="s">
        <v>1</v>
      </c>
      <c r="E9" s="218">
        <v>1</v>
      </c>
      <c r="F9" s="5"/>
      <c r="G9" s="215"/>
      <c r="H9" s="430"/>
      <c r="I9" s="441"/>
      <c r="J9" s="214" t="s">
        <v>87</v>
      </c>
      <c r="K9" s="218" t="s">
        <v>40</v>
      </c>
      <c r="L9" s="214">
        <v>1</v>
      </c>
      <c r="M9" s="2"/>
      <c r="N9" s="2"/>
    </row>
    <row r="10" spans="1:14">
      <c r="A10" s="403"/>
      <c r="B10" s="441" t="s">
        <v>38</v>
      </c>
      <c r="C10" s="491" t="s">
        <v>18</v>
      </c>
      <c r="D10" s="218" t="s">
        <v>174</v>
      </c>
      <c r="E10" s="214">
        <v>2</v>
      </c>
      <c r="F10" s="5"/>
      <c r="G10" s="215"/>
      <c r="H10" s="444" t="s">
        <v>152</v>
      </c>
      <c r="I10" s="453" t="s">
        <v>39</v>
      </c>
      <c r="J10" s="442" t="s">
        <v>20</v>
      </c>
      <c r="K10" s="218" t="s">
        <v>174</v>
      </c>
      <c r="L10" s="214">
        <v>1</v>
      </c>
      <c r="M10" s="5"/>
      <c r="N10" s="5"/>
    </row>
    <row r="11" spans="1:14">
      <c r="A11" s="403"/>
      <c r="B11" s="441"/>
      <c r="C11" s="491"/>
      <c r="D11" s="218" t="s">
        <v>1</v>
      </c>
      <c r="E11" s="214">
        <v>1</v>
      </c>
      <c r="F11" s="5"/>
      <c r="G11" s="215"/>
      <c r="H11" s="445"/>
      <c r="I11" s="396"/>
      <c r="J11" s="442"/>
      <c r="K11" s="218" t="s">
        <v>1</v>
      </c>
      <c r="L11" s="214">
        <v>1</v>
      </c>
      <c r="M11" s="5"/>
      <c r="N11" s="5"/>
    </row>
    <row r="12" spans="1:14">
      <c r="A12" s="403"/>
      <c r="B12" s="441"/>
      <c r="C12" s="214" t="s">
        <v>143</v>
      </c>
      <c r="D12" s="218" t="s">
        <v>1</v>
      </c>
      <c r="E12" s="214">
        <v>1</v>
      </c>
      <c r="F12" s="5"/>
      <c r="G12" s="215"/>
      <c r="H12" s="445"/>
      <c r="I12" s="396"/>
      <c r="J12" s="219" t="s">
        <v>21</v>
      </c>
      <c r="K12" s="218" t="s">
        <v>1</v>
      </c>
      <c r="L12" s="214">
        <v>1</v>
      </c>
      <c r="M12" s="5"/>
      <c r="N12" s="5"/>
    </row>
    <row r="13" spans="1:14">
      <c r="A13" s="403"/>
      <c r="B13" s="441"/>
      <c r="C13" s="444" t="s">
        <v>19</v>
      </c>
      <c r="D13" s="262" t="s">
        <v>174</v>
      </c>
      <c r="E13" s="214">
        <v>1</v>
      </c>
      <c r="F13" s="5"/>
      <c r="G13" s="215"/>
      <c r="H13" s="445"/>
      <c r="I13" s="396"/>
      <c r="J13" s="430" t="s">
        <v>81</v>
      </c>
      <c r="K13" s="218" t="s">
        <v>174</v>
      </c>
      <c r="L13" s="214">
        <v>1</v>
      </c>
      <c r="M13" s="5"/>
      <c r="N13" s="5"/>
    </row>
    <row r="14" spans="1:14">
      <c r="A14" s="403"/>
      <c r="B14" s="441"/>
      <c r="C14" s="445"/>
      <c r="D14" s="218" t="s">
        <v>40</v>
      </c>
      <c r="E14" s="214">
        <v>1</v>
      </c>
      <c r="F14" s="5"/>
      <c r="G14" s="215"/>
      <c r="H14" s="445"/>
      <c r="I14" s="396"/>
      <c r="J14" s="430"/>
      <c r="K14" s="218" t="s">
        <v>180</v>
      </c>
      <c r="L14" s="214">
        <v>1</v>
      </c>
      <c r="M14" s="5"/>
      <c r="N14" s="5"/>
    </row>
    <row r="15" spans="1:14">
      <c r="A15" s="403"/>
      <c r="B15" s="441"/>
      <c r="C15" s="445"/>
      <c r="D15" s="202" t="s">
        <v>180</v>
      </c>
      <c r="E15" s="215">
        <v>1</v>
      </c>
      <c r="F15" s="5"/>
      <c r="G15" s="215"/>
      <c r="H15" s="445"/>
      <c r="I15" s="396"/>
      <c r="J15" s="430"/>
      <c r="K15" s="218" t="s">
        <v>1</v>
      </c>
      <c r="L15" s="214">
        <v>1</v>
      </c>
      <c r="M15" s="5"/>
      <c r="N15" s="5"/>
    </row>
    <row r="16" spans="1:14">
      <c r="A16" s="403"/>
      <c r="B16" s="441"/>
      <c r="C16" s="214" t="s">
        <v>144</v>
      </c>
      <c r="D16" s="218" t="s">
        <v>1</v>
      </c>
      <c r="E16" s="214">
        <v>1</v>
      </c>
      <c r="F16" s="5"/>
      <c r="G16" s="215"/>
      <c r="H16" s="445"/>
      <c r="I16" s="396"/>
      <c r="J16" s="430"/>
      <c r="K16" s="17" t="s">
        <v>36</v>
      </c>
      <c r="L16" s="214">
        <v>1</v>
      </c>
      <c r="M16" s="5"/>
      <c r="N16" s="5"/>
    </row>
    <row r="17" spans="1:14">
      <c r="A17" s="403"/>
      <c r="B17" s="441"/>
      <c r="C17" s="214" t="s">
        <v>206</v>
      </c>
      <c r="D17" s="173" t="s">
        <v>173</v>
      </c>
      <c r="E17" s="174">
        <v>1</v>
      </c>
      <c r="F17" s="5"/>
      <c r="G17" s="215"/>
      <c r="H17" s="445"/>
      <c r="I17" s="396"/>
      <c r="J17" s="214" t="s">
        <v>82</v>
      </c>
      <c r="K17" s="218" t="s">
        <v>40</v>
      </c>
      <c r="L17" s="214">
        <v>1</v>
      </c>
      <c r="M17" s="5"/>
      <c r="N17" s="5"/>
    </row>
    <row r="18" spans="1:14">
      <c r="A18" s="403"/>
      <c r="B18" s="441"/>
      <c r="C18" s="214" t="s">
        <v>145</v>
      </c>
      <c r="D18" s="218" t="s">
        <v>1</v>
      </c>
      <c r="E18" s="218">
        <v>1</v>
      </c>
      <c r="F18" s="5"/>
      <c r="G18" s="215"/>
      <c r="H18" s="445"/>
      <c r="I18" s="386"/>
      <c r="J18" s="214" t="s">
        <v>102</v>
      </c>
      <c r="K18" s="218" t="s">
        <v>1</v>
      </c>
      <c r="L18" s="218">
        <v>1</v>
      </c>
      <c r="M18" s="5"/>
      <c r="N18" s="5"/>
    </row>
    <row r="19" spans="1:14">
      <c r="A19" s="403"/>
      <c r="B19" s="441" t="s">
        <v>146</v>
      </c>
      <c r="C19" s="231" t="s">
        <v>10</v>
      </c>
      <c r="D19" s="218" t="s">
        <v>1</v>
      </c>
      <c r="E19" s="214">
        <v>1</v>
      </c>
      <c r="F19" s="5"/>
      <c r="G19" s="215"/>
      <c r="H19" s="445"/>
      <c r="I19" s="453" t="s">
        <v>192</v>
      </c>
      <c r="J19" s="220" t="s">
        <v>191</v>
      </c>
      <c r="K19" s="226" t="s">
        <v>40</v>
      </c>
      <c r="L19" s="220">
        <v>1</v>
      </c>
      <c r="M19" s="5"/>
      <c r="N19" s="5"/>
    </row>
    <row r="20" spans="1:14" ht="28.5">
      <c r="A20" s="403"/>
      <c r="B20" s="441"/>
      <c r="C20" s="214" t="s">
        <v>11</v>
      </c>
      <c r="D20" s="218" t="s">
        <v>1</v>
      </c>
      <c r="E20" s="214">
        <v>1</v>
      </c>
      <c r="F20" s="5"/>
      <c r="G20" s="215"/>
      <c r="H20" s="445"/>
      <c r="I20" s="386"/>
      <c r="J20" s="263" t="s">
        <v>193</v>
      </c>
      <c r="K20" s="226" t="s">
        <v>40</v>
      </c>
      <c r="L20" s="220">
        <v>1</v>
      </c>
      <c r="M20" s="224"/>
      <c r="N20" s="224"/>
    </row>
    <row r="21" spans="1:14">
      <c r="A21" s="403"/>
      <c r="B21" s="441"/>
      <c r="C21" s="214" t="s">
        <v>147</v>
      </c>
      <c r="D21" s="218" t="s">
        <v>1</v>
      </c>
      <c r="E21" s="218">
        <v>1</v>
      </c>
      <c r="F21" s="5"/>
      <c r="G21" s="215"/>
      <c r="H21" s="445"/>
      <c r="I21" s="430" t="s">
        <v>63</v>
      </c>
      <c r="J21" s="214" t="s">
        <v>70</v>
      </c>
      <c r="K21" s="251" t="s">
        <v>40</v>
      </c>
      <c r="L21" s="218">
        <v>1</v>
      </c>
      <c r="M21" s="215"/>
      <c r="N21" s="215"/>
    </row>
    <row r="22" spans="1:14">
      <c r="A22" s="403"/>
      <c r="B22" s="441" t="s">
        <v>124</v>
      </c>
      <c r="C22" s="231" t="s">
        <v>62</v>
      </c>
      <c r="D22" s="218" t="s">
        <v>1</v>
      </c>
      <c r="E22" s="214">
        <v>1</v>
      </c>
      <c r="F22" s="5"/>
      <c r="G22" s="215"/>
      <c r="H22" s="445"/>
      <c r="I22" s="430"/>
      <c r="J22" s="214" t="s">
        <v>71</v>
      </c>
      <c r="K22" s="218" t="s">
        <v>1</v>
      </c>
      <c r="L22" s="218">
        <v>1</v>
      </c>
      <c r="M22" s="5"/>
      <c r="N22" s="5"/>
    </row>
    <row r="23" spans="1:14">
      <c r="A23" s="403"/>
      <c r="B23" s="441"/>
      <c r="C23" s="430" t="s">
        <v>12</v>
      </c>
      <c r="D23" s="218" t="s">
        <v>174</v>
      </c>
      <c r="E23" s="214">
        <v>1</v>
      </c>
      <c r="F23" s="5"/>
      <c r="G23" s="215"/>
      <c r="H23" s="445"/>
      <c r="I23" s="430" t="s">
        <v>120</v>
      </c>
      <c r="J23" s="219" t="s">
        <v>13</v>
      </c>
      <c r="K23" s="218" t="s">
        <v>1</v>
      </c>
      <c r="L23" s="214">
        <v>1</v>
      </c>
      <c r="M23" s="5"/>
      <c r="N23" s="5"/>
    </row>
    <row r="24" spans="1:14">
      <c r="A24" s="403"/>
      <c r="B24" s="441"/>
      <c r="C24" s="430"/>
      <c r="D24" s="218" t="s">
        <v>1</v>
      </c>
      <c r="E24" s="214">
        <v>1</v>
      </c>
      <c r="F24" s="5"/>
      <c r="G24" s="215"/>
      <c r="H24" s="445"/>
      <c r="I24" s="430"/>
      <c r="J24" s="214" t="s">
        <v>121</v>
      </c>
      <c r="K24" s="218" t="s">
        <v>1</v>
      </c>
      <c r="L24" s="214">
        <v>1</v>
      </c>
      <c r="M24" s="5"/>
      <c r="N24" s="5"/>
    </row>
    <row r="25" spans="1:14">
      <c r="A25" s="403"/>
      <c r="B25" s="441"/>
      <c r="C25" s="430"/>
      <c r="D25" s="17" t="s">
        <v>36</v>
      </c>
      <c r="E25" s="214">
        <v>1</v>
      </c>
      <c r="F25" s="5"/>
      <c r="G25" s="215"/>
      <c r="H25" s="445"/>
      <c r="I25" s="463" t="s">
        <v>128</v>
      </c>
      <c r="J25" s="219" t="s">
        <v>126</v>
      </c>
      <c r="K25" s="218" t="s">
        <v>40</v>
      </c>
      <c r="L25" s="214">
        <v>1</v>
      </c>
      <c r="M25" s="5"/>
      <c r="N25" s="5"/>
    </row>
    <row r="26" spans="1:14">
      <c r="A26" s="403"/>
      <c r="B26" s="441"/>
      <c r="C26" s="444" t="s">
        <v>132</v>
      </c>
      <c r="D26" s="453" t="s">
        <v>1</v>
      </c>
      <c r="E26" s="453">
        <v>1</v>
      </c>
      <c r="F26" s="451"/>
      <c r="G26" s="451"/>
      <c r="H26" s="445"/>
      <c r="I26" s="478"/>
      <c r="J26" s="442" t="s">
        <v>129</v>
      </c>
      <c r="K26" s="218" t="s">
        <v>174</v>
      </c>
      <c r="L26" s="214">
        <v>1</v>
      </c>
      <c r="M26" s="5"/>
      <c r="N26" s="5"/>
    </row>
    <row r="27" spans="1:14">
      <c r="A27" s="403"/>
      <c r="B27" s="441"/>
      <c r="C27" s="446"/>
      <c r="D27" s="455"/>
      <c r="E27" s="455"/>
      <c r="F27" s="452"/>
      <c r="G27" s="452"/>
      <c r="H27" s="445"/>
      <c r="I27" s="478"/>
      <c r="J27" s="442"/>
      <c r="K27" s="218" t="s">
        <v>1</v>
      </c>
      <c r="L27" s="214">
        <v>1</v>
      </c>
      <c r="M27" s="5"/>
      <c r="N27" s="5"/>
    </row>
    <row r="28" spans="1:14">
      <c r="A28" s="403"/>
      <c r="B28" s="441"/>
      <c r="C28" s="233" t="s">
        <v>207</v>
      </c>
      <c r="D28" s="265" t="s">
        <v>1</v>
      </c>
      <c r="E28" s="232">
        <v>1</v>
      </c>
      <c r="F28" s="225"/>
      <c r="G28" s="225"/>
      <c r="H28" s="445"/>
      <c r="I28" s="478"/>
      <c r="J28" s="444" t="s">
        <v>130</v>
      </c>
      <c r="K28" s="218" t="s">
        <v>174</v>
      </c>
      <c r="L28" s="214">
        <v>2</v>
      </c>
      <c r="M28" s="5"/>
      <c r="N28" s="5"/>
    </row>
    <row r="29" spans="1:14">
      <c r="A29" s="403"/>
      <c r="B29" s="441"/>
      <c r="C29" s="214" t="s">
        <v>133</v>
      </c>
      <c r="D29" s="218" t="s">
        <v>1</v>
      </c>
      <c r="E29" s="218">
        <v>1</v>
      </c>
      <c r="F29" s="5"/>
      <c r="G29" s="215"/>
      <c r="H29" s="445"/>
      <c r="I29" s="478"/>
      <c r="J29" s="403"/>
      <c r="K29" s="218" t="s">
        <v>1</v>
      </c>
      <c r="L29" s="174">
        <v>2</v>
      </c>
      <c r="M29" s="5"/>
      <c r="N29" s="5"/>
    </row>
    <row r="30" spans="1:14">
      <c r="A30" s="403"/>
      <c r="B30" s="453" t="s">
        <v>125</v>
      </c>
      <c r="C30" s="231" t="s">
        <v>201</v>
      </c>
      <c r="D30" s="218" t="s">
        <v>1</v>
      </c>
      <c r="E30" s="218">
        <v>1</v>
      </c>
      <c r="F30" s="5"/>
      <c r="G30" s="215"/>
      <c r="H30" s="445"/>
      <c r="I30" s="478"/>
      <c r="J30" s="395"/>
      <c r="K30" s="17" t="s">
        <v>59</v>
      </c>
      <c r="L30" s="222">
        <v>1</v>
      </c>
      <c r="M30" s="5"/>
      <c r="N30" s="5"/>
    </row>
    <row r="31" spans="1:14">
      <c r="A31" s="403"/>
      <c r="B31" s="386"/>
      <c r="C31" s="214" t="s">
        <v>66</v>
      </c>
      <c r="D31" s="218" t="s">
        <v>1</v>
      </c>
      <c r="E31" s="218">
        <v>1</v>
      </c>
      <c r="F31" s="5"/>
      <c r="G31" s="215"/>
      <c r="H31" s="445"/>
      <c r="I31" s="478"/>
      <c r="J31" s="430" t="s">
        <v>50</v>
      </c>
      <c r="K31" s="218" t="s">
        <v>1</v>
      </c>
      <c r="L31" s="214">
        <v>1</v>
      </c>
      <c r="M31" s="5"/>
      <c r="N31" s="5"/>
    </row>
    <row r="32" spans="1:14">
      <c r="A32" s="403"/>
      <c r="B32" s="484" t="s">
        <v>37</v>
      </c>
      <c r="C32" s="442" t="s">
        <v>16</v>
      </c>
      <c r="D32" s="218" t="s">
        <v>174</v>
      </c>
      <c r="E32" s="214">
        <v>1</v>
      </c>
      <c r="F32" s="5"/>
      <c r="G32" s="215"/>
      <c r="H32" s="445"/>
      <c r="I32" s="478"/>
      <c r="J32" s="430"/>
      <c r="K32" s="17" t="s">
        <v>36</v>
      </c>
      <c r="L32" s="214">
        <v>1</v>
      </c>
      <c r="M32" s="5"/>
      <c r="N32" s="5"/>
    </row>
    <row r="33" spans="1:14">
      <c r="A33" s="403"/>
      <c r="B33" s="485"/>
      <c r="C33" s="442"/>
      <c r="D33" s="218" t="s">
        <v>40</v>
      </c>
      <c r="E33" s="214">
        <v>1</v>
      </c>
      <c r="F33" s="5"/>
      <c r="G33" s="215"/>
      <c r="H33" s="445"/>
      <c r="I33" s="478"/>
      <c r="J33" s="214" t="s">
        <v>89</v>
      </c>
      <c r="K33" s="218" t="s">
        <v>40</v>
      </c>
      <c r="L33" s="214">
        <v>1</v>
      </c>
      <c r="M33" s="5"/>
      <c r="N33" s="5"/>
    </row>
    <row r="34" spans="1:14">
      <c r="A34" s="403"/>
      <c r="B34" s="485"/>
      <c r="C34" s="430" t="s">
        <v>141</v>
      </c>
      <c r="D34" s="218" t="s">
        <v>174</v>
      </c>
      <c r="E34" s="214">
        <v>1</v>
      </c>
      <c r="F34" s="5"/>
      <c r="G34" s="215"/>
      <c r="H34" s="445"/>
      <c r="I34" s="479"/>
      <c r="J34" s="214" t="s">
        <v>35</v>
      </c>
      <c r="K34" s="218" t="s">
        <v>40</v>
      </c>
      <c r="L34" s="214">
        <v>1</v>
      </c>
      <c r="M34" s="5"/>
      <c r="N34" s="5"/>
    </row>
    <row r="35" spans="1:14">
      <c r="A35" s="403"/>
      <c r="B35" s="485"/>
      <c r="C35" s="430"/>
      <c r="D35" s="218" t="s">
        <v>40</v>
      </c>
      <c r="E35" s="214">
        <v>1</v>
      </c>
      <c r="F35" s="5"/>
      <c r="G35" s="215"/>
      <c r="H35" s="445"/>
      <c r="I35" s="453" t="s">
        <v>55</v>
      </c>
      <c r="J35" s="220" t="s">
        <v>136</v>
      </c>
      <c r="K35" s="226" t="s">
        <v>40</v>
      </c>
      <c r="L35" s="220">
        <v>1</v>
      </c>
      <c r="M35" s="5"/>
      <c r="N35" s="5"/>
    </row>
    <row r="36" spans="1:14">
      <c r="A36" s="395"/>
      <c r="B36" s="395"/>
      <c r="C36" s="214" t="s">
        <v>17</v>
      </c>
      <c r="D36" s="218" t="s">
        <v>40</v>
      </c>
      <c r="E36" s="214">
        <v>1</v>
      </c>
      <c r="F36" s="5"/>
      <c r="G36" s="215"/>
      <c r="H36" s="445"/>
      <c r="I36" s="455"/>
      <c r="J36" s="214" t="s">
        <v>199</v>
      </c>
      <c r="K36" s="226" t="s">
        <v>40</v>
      </c>
      <c r="L36" s="220">
        <v>1</v>
      </c>
      <c r="M36" s="5"/>
      <c r="N36" s="5"/>
    </row>
    <row r="37" spans="1:14" ht="28.5">
      <c r="A37" s="444" t="s">
        <v>151</v>
      </c>
      <c r="B37" s="463" t="s">
        <v>202</v>
      </c>
      <c r="C37" s="217" t="s">
        <v>178</v>
      </c>
      <c r="D37" s="218" t="s">
        <v>40</v>
      </c>
      <c r="E37" s="214">
        <v>1</v>
      </c>
      <c r="F37" s="5"/>
      <c r="G37" s="215"/>
      <c r="H37" s="445"/>
      <c r="I37" s="441" t="s">
        <v>190</v>
      </c>
      <c r="J37" s="219" t="s">
        <v>22</v>
      </c>
      <c r="K37" s="218" t="s">
        <v>1</v>
      </c>
      <c r="L37" s="214">
        <v>1</v>
      </c>
      <c r="M37" s="5"/>
      <c r="N37" s="5"/>
    </row>
    <row r="38" spans="1:14">
      <c r="A38" s="403"/>
      <c r="B38" s="478"/>
      <c r="C38" s="442" t="s">
        <v>94</v>
      </c>
      <c r="D38" s="218" t="s">
        <v>174</v>
      </c>
      <c r="E38" s="214">
        <v>1</v>
      </c>
      <c r="F38" s="5"/>
      <c r="G38" s="215"/>
      <c r="H38" s="445"/>
      <c r="I38" s="441"/>
      <c r="J38" s="214" t="s">
        <v>23</v>
      </c>
      <c r="K38" s="218" t="s">
        <v>1</v>
      </c>
      <c r="L38" s="214">
        <v>1</v>
      </c>
      <c r="M38" s="243"/>
      <c r="N38" s="243"/>
    </row>
    <row r="39" spans="1:14">
      <c r="A39" s="403"/>
      <c r="B39" s="478"/>
      <c r="C39" s="442"/>
      <c r="D39" s="218" t="s">
        <v>1</v>
      </c>
      <c r="E39" s="214">
        <v>2</v>
      </c>
      <c r="F39" s="5"/>
      <c r="G39" s="215"/>
      <c r="H39" s="445"/>
      <c r="I39" s="441"/>
      <c r="J39" s="214" t="s">
        <v>69</v>
      </c>
      <c r="K39" s="218" t="s">
        <v>1</v>
      </c>
      <c r="L39" s="173">
        <v>1</v>
      </c>
      <c r="M39" s="243"/>
      <c r="N39" s="243"/>
    </row>
    <row r="40" spans="1:14">
      <c r="A40" s="403"/>
      <c r="B40" s="478"/>
      <c r="C40" s="442"/>
      <c r="D40" s="218" t="s">
        <v>180</v>
      </c>
      <c r="E40" s="214">
        <v>1</v>
      </c>
      <c r="F40" s="205"/>
      <c r="G40" s="224"/>
      <c r="H40" s="445"/>
      <c r="I40" s="453" t="s">
        <v>52</v>
      </c>
      <c r="J40" s="23" t="s">
        <v>60</v>
      </c>
      <c r="K40" s="218" t="s">
        <v>180</v>
      </c>
      <c r="L40" s="214">
        <v>1</v>
      </c>
      <c r="M40" s="5"/>
      <c r="N40" s="5"/>
    </row>
    <row r="41" spans="1:14">
      <c r="A41" s="403"/>
      <c r="B41" s="478"/>
      <c r="C41" s="442" t="s">
        <v>46</v>
      </c>
      <c r="D41" s="218" t="s">
        <v>174</v>
      </c>
      <c r="E41" s="214">
        <v>3</v>
      </c>
      <c r="F41" s="205" t="s">
        <v>169</v>
      </c>
      <c r="G41" s="215">
        <v>1</v>
      </c>
      <c r="H41" s="445"/>
      <c r="I41" s="396"/>
      <c r="J41" s="449" t="s">
        <v>183</v>
      </c>
      <c r="K41" s="218" t="s">
        <v>174</v>
      </c>
      <c r="L41" s="214">
        <v>2</v>
      </c>
      <c r="M41" s="5"/>
      <c r="N41" s="5"/>
    </row>
    <row r="42" spans="1:14">
      <c r="A42" s="403"/>
      <c r="B42" s="478"/>
      <c r="C42" s="442"/>
      <c r="D42" s="218" t="s">
        <v>1</v>
      </c>
      <c r="E42" s="214">
        <v>1</v>
      </c>
      <c r="F42" s="243"/>
      <c r="G42" s="243"/>
      <c r="H42" s="446"/>
      <c r="I42" s="396"/>
      <c r="J42" s="449"/>
      <c r="K42" s="218" t="s">
        <v>1</v>
      </c>
      <c r="L42" s="214">
        <v>2</v>
      </c>
      <c r="M42" s="5"/>
      <c r="N42" s="5"/>
    </row>
    <row r="43" spans="1:14">
      <c r="A43" s="403"/>
      <c r="B43" s="478"/>
      <c r="C43" s="460" t="s">
        <v>58</v>
      </c>
      <c r="D43" s="247" t="s">
        <v>174</v>
      </c>
      <c r="E43" s="245">
        <v>1</v>
      </c>
      <c r="F43" s="243"/>
      <c r="G43" s="243"/>
      <c r="H43" s="444" t="s">
        <v>153</v>
      </c>
      <c r="I43" s="396"/>
      <c r="J43" s="223" t="s">
        <v>177</v>
      </c>
      <c r="K43" s="218" t="s">
        <v>40</v>
      </c>
      <c r="L43" s="214">
        <v>1</v>
      </c>
      <c r="M43" s="2"/>
      <c r="N43" s="2"/>
    </row>
    <row r="44" spans="1:14">
      <c r="A44" s="403"/>
      <c r="B44" s="478"/>
      <c r="C44" s="395"/>
      <c r="D44" s="218" t="s">
        <v>1</v>
      </c>
      <c r="E44" s="214">
        <v>1</v>
      </c>
      <c r="F44" s="5"/>
      <c r="G44" s="203"/>
      <c r="H44" s="388"/>
      <c r="I44" s="396"/>
      <c r="J44" s="444" t="s">
        <v>84</v>
      </c>
      <c r="K44" s="218" t="s">
        <v>174</v>
      </c>
      <c r="L44" s="214">
        <v>1</v>
      </c>
      <c r="M44" s="236" t="s">
        <v>218</v>
      </c>
      <c r="N44" s="242">
        <v>1</v>
      </c>
    </row>
    <row r="45" spans="1:14">
      <c r="A45" s="403"/>
      <c r="B45" s="478"/>
      <c r="C45" s="219" t="s">
        <v>47</v>
      </c>
      <c r="D45" s="218" t="s">
        <v>1</v>
      </c>
      <c r="E45" s="214">
        <v>1</v>
      </c>
      <c r="F45" s="5"/>
      <c r="G45" s="203"/>
      <c r="H45" s="388"/>
      <c r="I45" s="396"/>
      <c r="J45" s="403"/>
      <c r="K45" s="218" t="s">
        <v>1</v>
      </c>
      <c r="L45" s="214">
        <v>1</v>
      </c>
      <c r="M45" s="234"/>
      <c r="N45" s="258"/>
    </row>
    <row r="46" spans="1:14" ht="16.5" customHeight="1">
      <c r="A46" s="403"/>
      <c r="B46" s="478"/>
      <c r="C46" s="442" t="s">
        <v>44</v>
      </c>
      <c r="D46" s="218" t="s">
        <v>40</v>
      </c>
      <c r="E46" s="214">
        <v>1</v>
      </c>
      <c r="F46" s="5"/>
      <c r="G46" s="203"/>
      <c r="H46" s="388"/>
      <c r="I46" s="396"/>
      <c r="J46" s="403"/>
      <c r="K46" s="247" t="s">
        <v>220</v>
      </c>
      <c r="L46" s="257">
        <v>1</v>
      </c>
      <c r="M46" s="255"/>
      <c r="N46" s="256"/>
    </row>
    <row r="47" spans="1:14">
      <c r="A47" s="403"/>
      <c r="B47" s="478"/>
      <c r="C47" s="442"/>
      <c r="D47" s="218" t="s">
        <v>48</v>
      </c>
      <c r="E47" s="214">
        <v>1</v>
      </c>
      <c r="F47" s="5"/>
      <c r="G47" s="203"/>
      <c r="H47" s="388"/>
      <c r="I47" s="396"/>
      <c r="J47" s="403"/>
      <c r="K47" s="17" t="s">
        <v>59</v>
      </c>
      <c r="L47" s="214">
        <v>1</v>
      </c>
      <c r="M47" s="259"/>
      <c r="N47" s="260"/>
    </row>
    <row r="48" spans="1:14">
      <c r="A48" s="403"/>
      <c r="B48" s="478"/>
      <c r="C48" s="214" t="s">
        <v>49</v>
      </c>
      <c r="D48" s="218" t="s">
        <v>40</v>
      </c>
      <c r="E48" s="214">
        <v>1</v>
      </c>
      <c r="F48" s="226"/>
      <c r="G48" s="228"/>
      <c r="H48" s="388"/>
      <c r="I48" s="396"/>
      <c r="J48" s="395"/>
      <c r="K48" s="17" t="s">
        <v>36</v>
      </c>
      <c r="L48" s="214">
        <v>1</v>
      </c>
      <c r="M48" s="260"/>
      <c r="N48" s="260"/>
    </row>
    <row r="49" spans="1:14">
      <c r="A49" s="403"/>
      <c r="B49" s="478"/>
      <c r="C49" s="430" t="s">
        <v>78</v>
      </c>
      <c r="D49" s="218" t="s">
        <v>174</v>
      </c>
      <c r="E49" s="214">
        <v>3</v>
      </c>
      <c r="F49" s="226" t="s">
        <v>205</v>
      </c>
      <c r="G49" s="228">
        <v>4</v>
      </c>
      <c r="H49" s="388"/>
      <c r="I49" s="396"/>
      <c r="J49" s="214" t="s">
        <v>111</v>
      </c>
      <c r="K49" s="218" t="s">
        <v>40</v>
      </c>
      <c r="L49" s="214">
        <v>1</v>
      </c>
      <c r="M49" s="236"/>
      <c r="N49" s="237"/>
    </row>
    <row r="50" spans="1:14">
      <c r="A50" s="403"/>
      <c r="B50" s="478"/>
      <c r="C50" s="430"/>
      <c r="D50" s="218" t="s">
        <v>173</v>
      </c>
      <c r="E50" s="214">
        <v>1</v>
      </c>
      <c r="F50" s="218"/>
      <c r="G50" s="214"/>
      <c r="H50" s="388"/>
      <c r="I50" s="396"/>
      <c r="J50" s="214" t="s">
        <v>112</v>
      </c>
      <c r="K50" s="218" t="s">
        <v>40</v>
      </c>
      <c r="L50" s="214">
        <v>1</v>
      </c>
      <c r="M50" s="234"/>
      <c r="N50" s="235"/>
    </row>
    <row r="51" spans="1:14">
      <c r="A51" s="403"/>
      <c r="B51" s="478"/>
      <c r="C51" s="430"/>
      <c r="D51" s="218" t="s">
        <v>212</v>
      </c>
      <c r="E51" s="214">
        <v>1</v>
      </c>
      <c r="F51" s="239"/>
      <c r="G51" s="240"/>
      <c r="H51" s="388"/>
      <c r="I51" s="396"/>
      <c r="J51" s="214" t="s">
        <v>113</v>
      </c>
      <c r="K51" s="218" t="s">
        <v>40</v>
      </c>
      <c r="L51" s="218">
        <v>1</v>
      </c>
      <c r="M51" s="2"/>
      <c r="N51" s="2"/>
    </row>
    <row r="52" spans="1:14">
      <c r="A52" s="403"/>
      <c r="B52" s="478"/>
      <c r="C52" s="430"/>
      <c r="D52" s="17" t="s">
        <v>36</v>
      </c>
      <c r="E52" s="174">
        <v>2</v>
      </c>
      <c r="F52" s="5"/>
      <c r="G52" s="203"/>
      <c r="H52" s="388"/>
      <c r="I52" s="396"/>
      <c r="J52" s="214" t="s">
        <v>115</v>
      </c>
      <c r="K52" s="218" t="s">
        <v>40</v>
      </c>
      <c r="L52" s="214">
        <v>1</v>
      </c>
      <c r="M52" s="2"/>
      <c r="N52" s="2"/>
    </row>
    <row r="53" spans="1:14">
      <c r="A53" s="403"/>
      <c r="B53" s="478"/>
      <c r="C53" s="430" t="s">
        <v>5</v>
      </c>
      <c r="D53" s="218" t="s">
        <v>174</v>
      </c>
      <c r="E53" s="214">
        <v>1</v>
      </c>
      <c r="F53" s="5"/>
      <c r="G53" s="203"/>
      <c r="H53" s="388"/>
      <c r="I53" s="396"/>
      <c r="J53" s="214" t="s">
        <v>117</v>
      </c>
      <c r="K53" s="218" t="s">
        <v>1</v>
      </c>
      <c r="L53" s="218">
        <v>1</v>
      </c>
      <c r="M53" s="2"/>
      <c r="N53" s="2"/>
    </row>
    <row r="54" spans="1:14">
      <c r="A54" s="403"/>
      <c r="B54" s="478"/>
      <c r="C54" s="430"/>
      <c r="D54" s="218" t="s">
        <v>1</v>
      </c>
      <c r="E54" s="214">
        <v>1</v>
      </c>
      <c r="F54" s="5"/>
      <c r="G54" s="203"/>
      <c r="H54" s="388"/>
      <c r="I54" s="396"/>
      <c r="J54" s="430" t="s">
        <v>119</v>
      </c>
      <c r="K54" s="218" t="s">
        <v>1</v>
      </c>
      <c r="L54" s="218">
        <v>1</v>
      </c>
      <c r="M54" s="2"/>
      <c r="N54" s="2"/>
    </row>
    <row r="55" spans="1:14">
      <c r="A55" s="403"/>
      <c r="B55" s="478"/>
      <c r="C55" s="218" t="s">
        <v>103</v>
      </c>
      <c r="D55" s="218" t="s">
        <v>1</v>
      </c>
      <c r="E55" s="214">
        <v>2</v>
      </c>
      <c r="F55" s="5"/>
      <c r="G55" s="203"/>
      <c r="H55" s="388"/>
      <c r="I55" s="386"/>
      <c r="J55" s="430"/>
      <c r="K55" s="17" t="s">
        <v>36</v>
      </c>
      <c r="L55" s="174">
        <v>1</v>
      </c>
      <c r="M55" s="2"/>
      <c r="N55" s="2"/>
    </row>
    <row r="56" spans="1:14">
      <c r="A56" s="403"/>
      <c r="B56" s="478"/>
      <c r="C56" s="214" t="s">
        <v>7</v>
      </c>
      <c r="D56" s="218" t="s">
        <v>1</v>
      </c>
      <c r="E56" s="214">
        <v>2</v>
      </c>
      <c r="F56" s="5"/>
      <c r="G56" s="203"/>
      <c r="H56" s="388"/>
      <c r="I56" s="444" t="s">
        <v>57</v>
      </c>
      <c r="J56" s="460" t="s">
        <v>25</v>
      </c>
      <c r="K56" s="218" t="s">
        <v>174</v>
      </c>
      <c r="L56" s="214">
        <v>1</v>
      </c>
      <c r="M56" s="2"/>
      <c r="N56" s="2"/>
    </row>
    <row r="57" spans="1:14">
      <c r="A57" s="403"/>
      <c r="B57" s="478"/>
      <c r="C57" s="444" t="s">
        <v>4</v>
      </c>
      <c r="D57" s="218" t="s">
        <v>40</v>
      </c>
      <c r="E57" s="214">
        <v>1</v>
      </c>
      <c r="F57" s="5"/>
      <c r="G57" s="203"/>
      <c r="H57" s="388"/>
      <c r="I57" s="403"/>
      <c r="J57" s="395"/>
      <c r="K57" s="247" t="s">
        <v>1</v>
      </c>
      <c r="L57" s="245">
        <v>1</v>
      </c>
      <c r="M57" s="2"/>
      <c r="N57" s="2"/>
    </row>
    <row r="58" spans="1:14">
      <c r="A58" s="403"/>
      <c r="B58" s="478"/>
      <c r="C58" s="445"/>
      <c r="D58" s="218" t="s">
        <v>174</v>
      </c>
      <c r="E58" s="214">
        <v>1</v>
      </c>
      <c r="F58" s="5"/>
      <c r="G58" s="203"/>
      <c r="H58" s="388"/>
      <c r="I58" s="403"/>
      <c r="J58" s="214" t="s">
        <v>88</v>
      </c>
      <c r="K58" s="218" t="s">
        <v>1</v>
      </c>
      <c r="L58" s="218">
        <v>1</v>
      </c>
      <c r="M58" s="242"/>
      <c r="N58" s="242"/>
    </row>
    <row r="59" spans="1:14">
      <c r="A59" s="403"/>
      <c r="B59" s="478"/>
      <c r="C59" s="446"/>
      <c r="D59" s="17" t="s">
        <v>59</v>
      </c>
      <c r="E59" s="214">
        <v>1</v>
      </c>
      <c r="F59" s="5"/>
      <c r="G59" s="203"/>
      <c r="H59" s="388"/>
      <c r="I59" s="403"/>
      <c r="J59" s="430" t="s">
        <v>135</v>
      </c>
      <c r="K59" s="218" t="s">
        <v>174</v>
      </c>
      <c r="L59" s="214">
        <v>1</v>
      </c>
      <c r="M59" s="242"/>
      <c r="N59" s="242"/>
    </row>
    <row r="60" spans="1:14">
      <c r="A60" s="403"/>
      <c r="B60" s="478"/>
      <c r="C60" s="214" t="s">
        <v>8</v>
      </c>
      <c r="D60" s="218" t="s">
        <v>1</v>
      </c>
      <c r="E60" s="214">
        <v>1</v>
      </c>
      <c r="F60" s="5"/>
      <c r="G60" s="203"/>
      <c r="H60" s="388"/>
      <c r="I60" s="403"/>
      <c r="J60" s="430"/>
      <c r="K60" s="218" t="s">
        <v>40</v>
      </c>
      <c r="L60" s="214">
        <v>1</v>
      </c>
      <c r="M60" s="2"/>
      <c r="N60" s="2"/>
    </row>
    <row r="61" spans="1:14">
      <c r="A61" s="403"/>
      <c r="B61" s="478"/>
      <c r="C61" s="214" t="s">
        <v>110</v>
      </c>
      <c r="D61" s="218" t="s">
        <v>40</v>
      </c>
      <c r="E61" s="214">
        <v>1</v>
      </c>
      <c r="F61" s="5"/>
      <c r="G61" s="203"/>
      <c r="H61" s="388"/>
      <c r="I61" s="403"/>
      <c r="J61" s="430" t="s">
        <v>137</v>
      </c>
      <c r="K61" s="218" t="s">
        <v>40</v>
      </c>
      <c r="L61" s="214">
        <v>1</v>
      </c>
      <c r="M61" s="2"/>
      <c r="N61" s="2"/>
    </row>
    <row r="62" spans="1:14">
      <c r="A62" s="403"/>
      <c r="B62" s="478"/>
      <c r="C62" s="444" t="s">
        <v>2</v>
      </c>
      <c r="D62" s="218" t="s">
        <v>40</v>
      </c>
      <c r="E62" s="214">
        <v>1</v>
      </c>
      <c r="F62" s="215"/>
      <c r="G62" s="215"/>
      <c r="H62" s="388"/>
      <c r="I62" s="403"/>
      <c r="J62" s="430"/>
      <c r="K62" s="238" t="s">
        <v>213</v>
      </c>
      <c r="L62" s="174">
        <v>1</v>
      </c>
      <c r="M62" s="2"/>
      <c r="N62" s="2"/>
    </row>
    <row r="63" spans="1:14">
      <c r="A63" s="403"/>
      <c r="B63" s="478"/>
      <c r="C63" s="403"/>
      <c r="D63" s="247" t="s">
        <v>180</v>
      </c>
      <c r="E63" s="245">
        <v>1</v>
      </c>
      <c r="F63" s="215"/>
      <c r="G63" s="215"/>
      <c r="H63" s="388"/>
      <c r="I63" s="395"/>
      <c r="J63" s="214" t="s">
        <v>140</v>
      </c>
      <c r="K63" s="218" t="s">
        <v>1</v>
      </c>
      <c r="L63" s="214">
        <v>1</v>
      </c>
      <c r="M63" s="2"/>
      <c r="N63" s="2"/>
    </row>
    <row r="64" spans="1:14">
      <c r="A64" s="403"/>
      <c r="B64" s="478"/>
      <c r="C64" s="395"/>
      <c r="D64" s="218" t="s">
        <v>48</v>
      </c>
      <c r="E64" s="214">
        <v>1</v>
      </c>
      <c r="F64" s="5"/>
      <c r="G64" s="203"/>
      <c r="H64" s="388"/>
      <c r="I64" s="453" t="s">
        <v>142</v>
      </c>
      <c r="J64" s="250" t="s">
        <v>216</v>
      </c>
      <c r="K64" s="218" t="s">
        <v>1</v>
      </c>
      <c r="L64" s="214">
        <v>1</v>
      </c>
      <c r="M64" s="2"/>
      <c r="N64" s="2"/>
    </row>
    <row r="65" spans="1:14">
      <c r="A65" s="403"/>
      <c r="B65" s="478"/>
      <c r="C65" s="214" t="s">
        <v>114</v>
      </c>
      <c r="D65" s="218" t="s">
        <v>40</v>
      </c>
      <c r="E65" s="214">
        <v>1</v>
      </c>
      <c r="F65" s="5"/>
      <c r="G65" s="203"/>
      <c r="H65" s="388"/>
      <c r="I65" s="403"/>
      <c r="J65" s="214" t="s">
        <v>175</v>
      </c>
      <c r="K65" s="218" t="s">
        <v>40</v>
      </c>
      <c r="L65" s="214">
        <v>1</v>
      </c>
      <c r="M65" s="2"/>
      <c r="N65" s="2"/>
    </row>
    <row r="66" spans="1:14">
      <c r="A66" s="403"/>
      <c r="B66" s="478"/>
      <c r="C66" s="214" t="s">
        <v>9</v>
      </c>
      <c r="D66" s="218" t="s">
        <v>1</v>
      </c>
      <c r="E66" s="214">
        <v>1</v>
      </c>
      <c r="F66" s="5"/>
      <c r="G66" s="203"/>
      <c r="H66" s="388"/>
      <c r="I66" s="403"/>
      <c r="J66" s="430" t="s">
        <v>28</v>
      </c>
      <c r="K66" s="218" t="s">
        <v>1</v>
      </c>
      <c r="L66" s="218">
        <v>1</v>
      </c>
      <c r="M66" s="2"/>
      <c r="N66" s="2"/>
    </row>
    <row r="67" spans="1:14">
      <c r="A67" s="403"/>
      <c r="B67" s="478"/>
      <c r="C67" s="242" t="s">
        <v>217</v>
      </c>
      <c r="D67" s="244" t="s">
        <v>1</v>
      </c>
      <c r="E67" s="242">
        <v>1</v>
      </c>
      <c r="F67" s="5"/>
      <c r="G67" s="252"/>
      <c r="H67" s="388"/>
      <c r="I67" s="395"/>
      <c r="J67" s="430"/>
      <c r="K67" s="17" t="s">
        <v>36</v>
      </c>
      <c r="L67" s="214">
        <v>1</v>
      </c>
      <c r="M67" s="2"/>
      <c r="N67" s="2"/>
    </row>
    <row r="68" spans="1:14">
      <c r="A68" s="395"/>
      <c r="B68" s="479"/>
      <c r="C68" s="214" t="s">
        <v>6</v>
      </c>
      <c r="D68" s="218" t="s">
        <v>1</v>
      </c>
      <c r="E68" s="214">
        <v>2</v>
      </c>
      <c r="F68" s="5"/>
      <c r="G68" s="204"/>
      <c r="H68" s="388"/>
      <c r="I68" s="441" t="s">
        <v>65</v>
      </c>
      <c r="J68" s="219" t="s">
        <v>67</v>
      </c>
      <c r="K68" s="218" t="s">
        <v>1</v>
      </c>
      <c r="L68" s="214">
        <v>1</v>
      </c>
      <c r="M68" s="2"/>
      <c r="N68" s="2"/>
    </row>
    <row r="69" spans="1:14">
      <c r="A69" s="261"/>
      <c r="B69" s="11"/>
      <c r="C69" s="7"/>
      <c r="D69" s="9" t="s">
        <v>188</v>
      </c>
      <c r="E69" s="7">
        <f>SUM(E3:E68)</f>
        <v>75</v>
      </c>
      <c r="F69" s="1"/>
      <c r="G69" s="11"/>
      <c r="H69" s="388"/>
      <c r="I69" s="441"/>
      <c r="J69" s="214" t="s">
        <v>74</v>
      </c>
      <c r="K69" s="218" t="s">
        <v>1</v>
      </c>
      <c r="L69" s="214">
        <v>1</v>
      </c>
      <c r="M69" s="2"/>
      <c r="N69" s="2"/>
    </row>
    <row r="70" spans="1:14">
      <c r="A70" s="2" t="s">
        <v>93</v>
      </c>
      <c r="B70" s="214" t="s">
        <v>32</v>
      </c>
      <c r="C70" s="2" t="s">
        <v>0</v>
      </c>
      <c r="D70" s="218" t="s">
        <v>31</v>
      </c>
      <c r="E70" s="214" t="s">
        <v>33</v>
      </c>
      <c r="F70" s="214" t="s">
        <v>42</v>
      </c>
      <c r="G70" s="230" t="s">
        <v>33</v>
      </c>
      <c r="H70" s="229"/>
      <c r="I70" s="9"/>
      <c r="J70" s="7"/>
      <c r="K70" s="9"/>
      <c r="L70" s="7">
        <f>SUM(L3:L69)</f>
        <v>73</v>
      </c>
      <c r="M70" s="18"/>
      <c r="N70" s="18"/>
    </row>
    <row r="71" spans="1:14">
      <c r="A71" s="489"/>
      <c r="B71" s="444"/>
      <c r="C71" s="221" t="s">
        <v>208</v>
      </c>
      <c r="D71" s="173" t="s">
        <v>209</v>
      </c>
      <c r="E71" s="173">
        <v>1</v>
      </c>
      <c r="F71" s="214"/>
      <c r="G71" s="214"/>
      <c r="H71" s="229"/>
      <c r="I71" s="9"/>
      <c r="J71" s="7"/>
      <c r="K71" s="9"/>
      <c r="L71" s="7"/>
      <c r="M71" s="18"/>
      <c r="N71" s="18"/>
    </row>
    <row r="72" spans="1:14">
      <c r="A72" s="490"/>
      <c r="B72" s="395"/>
      <c r="C72" s="214" t="s">
        <v>75</v>
      </c>
      <c r="D72" s="218" t="s">
        <v>1</v>
      </c>
      <c r="E72" s="218">
        <v>1</v>
      </c>
      <c r="F72" s="5"/>
      <c r="G72" s="215"/>
      <c r="H72" s="18"/>
      <c r="I72" s="1"/>
      <c r="J72" s="1"/>
      <c r="K72" s="1"/>
      <c r="L72" s="1"/>
      <c r="M72" s="18"/>
      <c r="N72" s="18"/>
    </row>
    <row r="73" spans="1:14">
      <c r="A73" s="476" t="s">
        <v>214</v>
      </c>
      <c r="B73" s="214" t="s">
        <v>64</v>
      </c>
      <c r="C73" s="214" t="s">
        <v>72</v>
      </c>
      <c r="D73" s="218" t="s">
        <v>1</v>
      </c>
      <c r="E73" s="218">
        <v>1</v>
      </c>
      <c r="F73" s="2"/>
      <c r="G73" s="214"/>
      <c r="H73" s="18"/>
      <c r="I73" s="1"/>
      <c r="J73" s="1"/>
      <c r="K73" s="1"/>
      <c r="L73" s="1"/>
      <c r="M73" s="1"/>
      <c r="N73" s="1"/>
    </row>
    <row r="74" spans="1:14">
      <c r="A74" s="488"/>
      <c r="B74" s="453" t="s">
        <v>79</v>
      </c>
      <c r="C74" s="248" t="s">
        <v>80</v>
      </c>
      <c r="D74" s="247" t="s">
        <v>1</v>
      </c>
      <c r="E74" s="245">
        <v>1</v>
      </c>
      <c r="F74" s="249"/>
      <c r="G74" s="245"/>
      <c r="H74" s="18"/>
      <c r="I74" s="1"/>
      <c r="J74" s="1"/>
      <c r="K74" s="1"/>
      <c r="L74" s="1"/>
      <c r="M74" s="1"/>
      <c r="N74" s="1"/>
    </row>
    <row r="75" spans="1:14">
      <c r="A75" s="488"/>
      <c r="B75" s="396"/>
      <c r="C75" s="444" t="s">
        <v>101</v>
      </c>
      <c r="D75" s="218" t="s">
        <v>174</v>
      </c>
      <c r="E75" s="214">
        <v>1</v>
      </c>
      <c r="F75" s="2"/>
      <c r="G75" s="214"/>
      <c r="H75" s="1"/>
      <c r="I75" s="1"/>
      <c r="J75" s="1"/>
      <c r="K75" s="1"/>
      <c r="L75" s="1"/>
      <c r="M75" s="1"/>
      <c r="N75" s="1"/>
    </row>
    <row r="76" spans="1:14">
      <c r="A76" s="488"/>
      <c r="B76" s="396"/>
      <c r="C76" s="403"/>
      <c r="D76" s="218" t="s">
        <v>40</v>
      </c>
      <c r="E76" s="214">
        <v>1</v>
      </c>
      <c r="F76" s="2"/>
      <c r="G76" s="214"/>
      <c r="H76" s="1"/>
      <c r="I76" s="439" t="s">
        <v>31</v>
      </c>
      <c r="J76" s="439"/>
      <c r="K76" s="243" t="s">
        <v>166</v>
      </c>
      <c r="L76" s="439" t="s">
        <v>187</v>
      </c>
      <c r="M76" s="439"/>
      <c r="N76" s="243" t="s">
        <v>166</v>
      </c>
    </row>
    <row r="77" spans="1:14">
      <c r="A77" s="488"/>
      <c r="B77" s="396"/>
      <c r="C77" s="403"/>
      <c r="D77" s="218" t="s">
        <v>180</v>
      </c>
      <c r="E77" s="214">
        <v>1</v>
      </c>
      <c r="F77" s="2"/>
      <c r="G77" s="214"/>
      <c r="H77" s="1"/>
      <c r="I77" s="432" t="s">
        <v>159</v>
      </c>
      <c r="J77" s="432"/>
      <c r="K77" s="243">
        <f>1</f>
        <v>1</v>
      </c>
      <c r="L77" s="432" t="s">
        <v>159</v>
      </c>
      <c r="M77" s="432"/>
      <c r="N77" s="243">
        <v>0</v>
      </c>
    </row>
    <row r="78" spans="1:14">
      <c r="A78" s="488"/>
      <c r="B78" s="396"/>
      <c r="C78" s="403"/>
      <c r="D78" s="218" t="s">
        <v>48</v>
      </c>
      <c r="E78" s="218">
        <v>1</v>
      </c>
      <c r="F78" s="2"/>
      <c r="G78" s="214"/>
      <c r="H78" s="1"/>
      <c r="I78" s="432" t="s">
        <v>160</v>
      </c>
      <c r="J78" s="432"/>
      <c r="K78" s="243">
        <v>53</v>
      </c>
      <c r="L78" s="432" t="s">
        <v>160</v>
      </c>
      <c r="M78" s="432"/>
      <c r="N78" s="243">
        <v>1</v>
      </c>
    </row>
    <row r="79" spans="1:14">
      <c r="A79" s="488"/>
      <c r="B79" s="386"/>
      <c r="C79" s="214" t="s">
        <v>106</v>
      </c>
      <c r="D79" s="218" t="s">
        <v>1</v>
      </c>
      <c r="E79" s="218">
        <v>1</v>
      </c>
      <c r="F79" s="2"/>
      <c r="G79" s="214"/>
      <c r="H79" s="1"/>
      <c r="I79" s="432" t="s">
        <v>161</v>
      </c>
      <c r="J79" s="432"/>
      <c r="K79" s="243">
        <f>SUM(E3+E5+E6+E8+E9+E12+E13+E14+E15+E16+E17+E18+E20+E21+E23+E24+E26+E28+E29+E31+E34+E35+E36+E48+E49+E50+E51+E53+E54+E55+E56+E57+E60+E58+E61+E62+E63+E64+E65+E66+E67+E68+L5+L6+L8+L9+L13+L14+L15+L17+L18+L19+L21+L22+L24+L28+L31+L29+L33+L34+L35+L36+L38+L39+L44+L45+L46+L49+L50+L51+L52+L53+L54+L58+L59+L60+L61+L63+L66+L65+L69+E71+E72+E73+E75+E76+E77+E78+E79+E80+E83+E86+E87+E88+E91+E93+E92+E95+E96+E98+E99+E104+E102+E105+E107)</f>
        <v>117</v>
      </c>
      <c r="L79" s="432" t="s">
        <v>161</v>
      </c>
      <c r="M79" s="432"/>
      <c r="N79" s="243">
        <v>5</v>
      </c>
    </row>
    <row r="80" spans="1:14">
      <c r="A80" s="488"/>
      <c r="B80" s="430" t="s">
        <v>99</v>
      </c>
      <c r="C80" s="214" t="s">
        <v>210</v>
      </c>
      <c r="D80" s="218" t="s">
        <v>1</v>
      </c>
      <c r="E80" s="218">
        <v>1</v>
      </c>
      <c r="F80" s="2"/>
      <c r="G80" s="214"/>
      <c r="H80" s="1"/>
      <c r="I80" s="432" t="s">
        <v>162</v>
      </c>
      <c r="J80" s="432"/>
      <c r="K80" s="243">
        <v>18</v>
      </c>
      <c r="L80" s="432" t="s">
        <v>162</v>
      </c>
      <c r="M80" s="432"/>
      <c r="N80" s="243">
        <v>0</v>
      </c>
    </row>
    <row r="81" spans="1:14">
      <c r="A81" s="488"/>
      <c r="B81" s="430"/>
      <c r="C81" s="442" t="s">
        <v>26</v>
      </c>
      <c r="D81" s="218" t="s">
        <v>174</v>
      </c>
      <c r="E81" s="214">
        <v>1</v>
      </c>
      <c r="F81" s="2"/>
      <c r="G81" s="214"/>
      <c r="H81" s="1"/>
      <c r="I81" s="469" t="s">
        <v>157</v>
      </c>
      <c r="J81" s="469"/>
      <c r="K81" s="182">
        <f>SUM(K77:K80)</f>
        <v>189</v>
      </c>
      <c r="L81" s="469" t="s">
        <v>157</v>
      </c>
      <c r="M81" s="469"/>
      <c r="N81" s="182">
        <f>SUM(N77:N80)</f>
        <v>6</v>
      </c>
    </row>
    <row r="82" spans="1:14">
      <c r="A82" s="488"/>
      <c r="B82" s="430"/>
      <c r="C82" s="442"/>
      <c r="D82" s="218" t="s">
        <v>1</v>
      </c>
      <c r="E82" s="214">
        <v>1</v>
      </c>
      <c r="F82" s="2"/>
      <c r="G82" s="214"/>
      <c r="H82" s="1"/>
      <c r="I82" s="1"/>
      <c r="J82" s="1"/>
      <c r="K82" s="1"/>
      <c r="L82" s="1"/>
      <c r="M82" s="1"/>
      <c r="N82" s="1"/>
    </row>
    <row r="83" spans="1:14">
      <c r="A83" s="477"/>
      <c r="B83" s="430"/>
      <c r="C83" s="214" t="s">
        <v>76</v>
      </c>
      <c r="D83" s="218" t="s">
        <v>40</v>
      </c>
      <c r="E83" s="214">
        <v>1</v>
      </c>
      <c r="F83" s="2"/>
      <c r="G83" s="214"/>
      <c r="H83" s="1"/>
      <c r="I83" s="1"/>
      <c r="J83" s="1"/>
      <c r="K83" s="1"/>
      <c r="L83" s="1"/>
      <c r="M83" s="1"/>
      <c r="N83" s="1"/>
    </row>
    <row r="84" spans="1:14">
      <c r="A84" s="445" t="s">
        <v>215</v>
      </c>
      <c r="B84" s="444" t="s">
        <v>211</v>
      </c>
      <c r="C84" s="440" t="s">
        <v>98</v>
      </c>
      <c r="D84" s="218" t="s">
        <v>174</v>
      </c>
      <c r="E84" s="214">
        <v>1</v>
      </c>
      <c r="F84" s="2"/>
      <c r="G84" s="214"/>
      <c r="H84" s="1"/>
      <c r="I84" s="1"/>
      <c r="J84" s="1"/>
      <c r="K84" s="1"/>
      <c r="L84" s="1"/>
      <c r="M84" s="1"/>
      <c r="N84" s="1"/>
    </row>
    <row r="85" spans="1:14">
      <c r="A85" s="488"/>
      <c r="B85" s="403"/>
      <c r="C85" s="440"/>
      <c r="D85" s="218" t="s">
        <v>40</v>
      </c>
      <c r="E85" s="214">
        <v>1</v>
      </c>
      <c r="F85" s="236"/>
      <c r="G85" s="174"/>
      <c r="H85" s="1"/>
      <c r="I85" s="1"/>
      <c r="J85" s="1"/>
      <c r="K85" s="1"/>
      <c r="L85" s="1"/>
      <c r="M85" s="1"/>
      <c r="N85" s="1"/>
    </row>
    <row r="86" spans="1:14">
      <c r="A86" s="488"/>
      <c r="B86" s="403"/>
      <c r="C86" s="444" t="s">
        <v>56</v>
      </c>
      <c r="D86" s="218" t="s">
        <v>174</v>
      </c>
      <c r="E86" s="214">
        <v>1</v>
      </c>
      <c r="F86" s="254"/>
      <c r="G86" s="254"/>
      <c r="H86" s="1"/>
      <c r="I86" s="1"/>
      <c r="J86" s="1"/>
      <c r="K86" s="1"/>
      <c r="L86" s="1"/>
      <c r="M86" s="1"/>
      <c r="N86" s="1"/>
    </row>
    <row r="87" spans="1:14">
      <c r="A87" s="488"/>
      <c r="B87" s="403"/>
      <c r="C87" s="403"/>
      <c r="D87" s="218" t="s">
        <v>1</v>
      </c>
      <c r="E87" s="214">
        <v>1</v>
      </c>
      <c r="F87" s="2"/>
      <c r="G87" s="214"/>
      <c r="H87" s="1"/>
      <c r="I87" s="1"/>
      <c r="J87" s="1"/>
      <c r="K87" s="1"/>
      <c r="L87" s="1"/>
      <c r="M87" s="1"/>
      <c r="N87" s="1"/>
    </row>
    <row r="88" spans="1:14">
      <c r="A88" s="488"/>
      <c r="B88" s="403"/>
      <c r="C88" s="403"/>
      <c r="D88" s="253" t="s">
        <v>219</v>
      </c>
      <c r="E88" s="220">
        <v>1</v>
      </c>
      <c r="F88" s="2"/>
      <c r="G88" s="214"/>
      <c r="H88" s="1"/>
      <c r="I88" s="1"/>
      <c r="J88" s="1"/>
      <c r="K88" s="1"/>
      <c r="L88" s="1"/>
      <c r="M88" s="1"/>
      <c r="N88" s="1"/>
    </row>
    <row r="89" spans="1:14">
      <c r="A89" s="488"/>
      <c r="B89" s="403"/>
      <c r="C89" s="403"/>
      <c r="D89" s="17" t="s">
        <v>59</v>
      </c>
      <c r="E89" s="214">
        <v>1</v>
      </c>
      <c r="F89" s="2"/>
      <c r="G89" s="214"/>
      <c r="H89" s="1"/>
      <c r="I89" s="1"/>
      <c r="J89" s="1"/>
      <c r="K89" s="1"/>
      <c r="L89" s="1"/>
      <c r="M89" s="1"/>
      <c r="N89" s="1"/>
    </row>
    <row r="90" spans="1:14">
      <c r="A90" s="488"/>
      <c r="B90" s="403"/>
      <c r="C90" s="395"/>
      <c r="D90" s="17" t="s">
        <v>36</v>
      </c>
      <c r="E90" s="214">
        <v>1</v>
      </c>
      <c r="F90" s="2"/>
      <c r="G90" s="214"/>
      <c r="H90" s="1"/>
      <c r="I90" s="1"/>
      <c r="J90" s="1"/>
      <c r="K90" s="1"/>
      <c r="L90" s="1"/>
      <c r="M90" s="1"/>
      <c r="N90" s="1"/>
    </row>
    <row r="91" spans="1:14">
      <c r="A91" s="488"/>
      <c r="B91" s="403"/>
      <c r="C91" s="214" t="s">
        <v>41</v>
      </c>
      <c r="D91" s="218" t="s">
        <v>1</v>
      </c>
      <c r="E91" s="214">
        <v>1</v>
      </c>
      <c r="F91" s="2"/>
      <c r="G91" s="214"/>
      <c r="H91" s="1"/>
      <c r="I91" s="1"/>
      <c r="J91" s="1"/>
      <c r="K91" s="1"/>
      <c r="L91" s="1"/>
      <c r="M91" s="1"/>
      <c r="N91" s="1"/>
    </row>
    <row r="92" spans="1:14">
      <c r="A92" s="488"/>
      <c r="B92" s="395"/>
      <c r="C92" s="214" t="s">
        <v>73</v>
      </c>
      <c r="D92" s="218" t="s">
        <v>1</v>
      </c>
      <c r="E92" s="218">
        <v>1</v>
      </c>
      <c r="F92" s="2"/>
      <c r="G92" s="214"/>
      <c r="H92" s="1"/>
      <c r="I92" s="1"/>
      <c r="J92" s="1"/>
      <c r="K92" s="1"/>
      <c r="L92" s="1"/>
      <c r="M92" s="1"/>
      <c r="N92" s="1"/>
    </row>
    <row r="93" spans="1:14">
      <c r="A93" s="488"/>
      <c r="B93" s="453" t="s">
        <v>107</v>
      </c>
      <c r="C93" s="214" t="s">
        <v>108</v>
      </c>
      <c r="D93" s="218" t="s">
        <v>1</v>
      </c>
      <c r="E93" s="218">
        <v>1</v>
      </c>
      <c r="F93" s="2"/>
      <c r="G93" s="214"/>
      <c r="H93" s="1"/>
      <c r="I93" s="1"/>
      <c r="J93" s="1"/>
      <c r="K93" s="1"/>
      <c r="L93" s="1"/>
      <c r="M93" s="1"/>
      <c r="N93" s="1"/>
    </row>
    <row r="94" spans="1:14">
      <c r="A94" s="488"/>
      <c r="B94" s="389"/>
      <c r="C94" s="219" t="s">
        <v>176</v>
      </c>
      <c r="D94" s="218" t="s">
        <v>40</v>
      </c>
      <c r="E94" s="218">
        <v>1</v>
      </c>
      <c r="F94" s="2"/>
      <c r="G94" s="214"/>
      <c r="H94" s="1"/>
      <c r="I94" s="1"/>
      <c r="J94" s="1"/>
      <c r="K94" s="1"/>
      <c r="L94" s="1"/>
      <c r="M94" s="1"/>
      <c r="N94" s="1"/>
    </row>
    <row r="95" spans="1:14">
      <c r="A95" s="488"/>
      <c r="B95" s="226" t="s">
        <v>61</v>
      </c>
      <c r="C95" s="214" t="s">
        <v>96</v>
      </c>
      <c r="D95" s="218" t="s">
        <v>1</v>
      </c>
      <c r="E95" s="218">
        <v>1</v>
      </c>
      <c r="F95" s="2"/>
      <c r="G95" s="214"/>
      <c r="H95" s="1"/>
      <c r="I95" s="1"/>
      <c r="J95" s="1"/>
      <c r="K95" s="1"/>
      <c r="L95" s="1"/>
      <c r="M95" s="1"/>
      <c r="N95" s="1"/>
    </row>
    <row r="96" spans="1:14">
      <c r="A96" s="488"/>
      <c r="B96" s="218" t="s">
        <v>123</v>
      </c>
      <c r="C96" s="214" t="s">
        <v>86</v>
      </c>
      <c r="D96" s="218" t="s">
        <v>1</v>
      </c>
      <c r="E96" s="218">
        <v>1</v>
      </c>
      <c r="F96" s="2"/>
      <c r="G96" s="214"/>
      <c r="H96" s="1"/>
      <c r="I96" s="1"/>
      <c r="J96" s="1"/>
      <c r="K96" s="1"/>
      <c r="L96" s="1"/>
      <c r="M96" s="1"/>
      <c r="N96" s="1"/>
    </row>
    <row r="97" spans="1:14">
      <c r="A97" s="488"/>
      <c r="B97" s="453" t="s">
        <v>118</v>
      </c>
      <c r="C97" s="219" t="s">
        <v>29</v>
      </c>
      <c r="D97" s="218" t="s">
        <v>1</v>
      </c>
      <c r="E97" s="214">
        <v>1</v>
      </c>
      <c r="F97" s="2"/>
      <c r="G97" s="214"/>
      <c r="H97" s="1"/>
      <c r="I97" s="1"/>
      <c r="J97" s="1"/>
      <c r="K97" s="1"/>
      <c r="L97" s="1"/>
      <c r="M97" s="1"/>
      <c r="N97" s="1"/>
    </row>
    <row r="98" spans="1:14">
      <c r="A98" s="488"/>
      <c r="B98" s="396"/>
      <c r="C98" s="430" t="s">
        <v>30</v>
      </c>
      <c r="D98" s="218" t="s">
        <v>174</v>
      </c>
      <c r="E98" s="214">
        <v>1</v>
      </c>
      <c r="F98" s="2"/>
      <c r="G98" s="214"/>
      <c r="H98" s="1"/>
      <c r="I98" s="1"/>
      <c r="J98" s="1"/>
      <c r="K98" s="1"/>
      <c r="L98" s="1"/>
      <c r="M98" s="1"/>
      <c r="N98" s="1"/>
    </row>
    <row r="99" spans="1:14">
      <c r="A99" s="488"/>
      <c r="B99" s="396"/>
      <c r="C99" s="430"/>
      <c r="D99" s="218" t="s">
        <v>1</v>
      </c>
      <c r="E99" s="218">
        <v>2</v>
      </c>
      <c r="F99" s="2"/>
      <c r="G99" s="214"/>
      <c r="H99" s="1"/>
      <c r="I99" s="1"/>
      <c r="J99" s="1"/>
      <c r="K99" s="1"/>
      <c r="L99" s="1"/>
      <c r="M99" s="1"/>
      <c r="N99" s="1"/>
    </row>
    <row r="100" spans="1:14">
      <c r="A100" s="488"/>
      <c r="B100" s="444" t="s">
        <v>109</v>
      </c>
      <c r="C100" s="442" t="s">
        <v>83</v>
      </c>
      <c r="D100" s="218" t="s">
        <v>174</v>
      </c>
      <c r="E100" s="214">
        <v>1</v>
      </c>
      <c r="F100" s="2"/>
      <c r="G100" s="214"/>
      <c r="H100" s="1"/>
      <c r="I100" s="1"/>
      <c r="J100" s="1"/>
      <c r="K100" s="1"/>
      <c r="L100" s="1"/>
      <c r="M100" s="1"/>
      <c r="N100" s="1"/>
    </row>
    <row r="101" spans="1:14">
      <c r="A101" s="488"/>
      <c r="B101" s="403"/>
      <c r="C101" s="442"/>
      <c r="D101" s="218" t="s">
        <v>1</v>
      </c>
      <c r="E101" s="214">
        <v>1</v>
      </c>
      <c r="F101" s="2"/>
      <c r="G101" s="214"/>
      <c r="H101" s="1"/>
      <c r="I101" s="1"/>
      <c r="J101" s="1"/>
      <c r="K101" s="1"/>
      <c r="L101" s="1"/>
      <c r="M101" s="1"/>
      <c r="N101" s="1"/>
    </row>
    <row r="102" spans="1:14">
      <c r="A102" s="488"/>
      <c r="B102" s="403"/>
      <c r="C102" s="430" t="s">
        <v>92</v>
      </c>
      <c r="D102" s="218" t="s">
        <v>40</v>
      </c>
      <c r="E102" s="214">
        <v>3</v>
      </c>
      <c r="F102" s="2"/>
      <c r="G102" s="214"/>
      <c r="H102" s="1"/>
      <c r="I102" s="1"/>
      <c r="J102" s="1"/>
      <c r="K102" s="1"/>
      <c r="L102" s="1"/>
      <c r="M102" s="1"/>
      <c r="N102" s="1"/>
    </row>
    <row r="103" spans="1:14">
      <c r="A103" s="488"/>
      <c r="B103" s="403"/>
      <c r="C103" s="430"/>
      <c r="D103" s="17" t="s">
        <v>36</v>
      </c>
      <c r="E103" s="214">
        <v>1</v>
      </c>
      <c r="F103" s="2"/>
      <c r="G103" s="214"/>
      <c r="H103" s="1"/>
      <c r="I103" s="1"/>
      <c r="J103" s="1"/>
      <c r="K103" s="1"/>
      <c r="L103" s="1"/>
      <c r="M103" s="1"/>
      <c r="N103" s="1"/>
    </row>
    <row r="104" spans="1:14">
      <c r="A104" s="488"/>
      <c r="B104" s="403"/>
      <c r="C104" s="430" t="s">
        <v>85</v>
      </c>
      <c r="D104" s="218" t="s">
        <v>174</v>
      </c>
      <c r="E104" s="214">
        <v>1</v>
      </c>
      <c r="F104" s="2"/>
      <c r="G104" s="214"/>
      <c r="H104" s="1"/>
      <c r="I104" s="1"/>
      <c r="J104" s="1"/>
      <c r="K104" s="1"/>
      <c r="L104" s="1"/>
      <c r="M104" s="1"/>
      <c r="N104" s="1"/>
    </row>
    <row r="105" spans="1:14">
      <c r="A105" s="488"/>
      <c r="B105" s="403"/>
      <c r="C105" s="430"/>
      <c r="D105" s="218" t="s">
        <v>40</v>
      </c>
      <c r="E105" s="214">
        <v>2</v>
      </c>
      <c r="F105" s="2"/>
      <c r="G105" s="214"/>
      <c r="H105" s="1"/>
      <c r="I105" s="1"/>
      <c r="J105" s="1"/>
      <c r="K105" s="1"/>
      <c r="L105" s="1"/>
      <c r="M105" s="1"/>
      <c r="N105" s="1"/>
    </row>
    <row r="106" spans="1:14">
      <c r="A106" s="488"/>
      <c r="B106" s="403"/>
      <c r="C106" s="430"/>
      <c r="D106" s="17" t="s">
        <v>59</v>
      </c>
      <c r="E106" s="214">
        <v>1</v>
      </c>
      <c r="F106" s="2"/>
      <c r="G106" s="214"/>
      <c r="H106" s="1"/>
      <c r="I106" s="1"/>
      <c r="J106" s="1"/>
      <c r="K106" s="1"/>
      <c r="L106" s="1"/>
      <c r="M106" s="1"/>
      <c r="N106" s="1"/>
    </row>
    <row r="107" spans="1:14">
      <c r="A107" s="488"/>
      <c r="B107" s="395"/>
      <c r="C107" s="214" t="s">
        <v>116</v>
      </c>
      <c r="D107" s="218" t="s">
        <v>1</v>
      </c>
      <c r="E107" s="218">
        <v>1</v>
      </c>
      <c r="F107" s="254"/>
      <c r="G107" s="254"/>
      <c r="H107" s="1"/>
      <c r="I107" s="1"/>
      <c r="J107" s="1"/>
      <c r="K107" s="1"/>
      <c r="L107" s="1"/>
      <c r="M107" s="1"/>
      <c r="N107" s="1"/>
    </row>
    <row r="108" spans="1:14">
      <c r="A108" s="477"/>
      <c r="B108" s="241"/>
      <c r="C108" s="242"/>
      <c r="D108" s="244" t="s">
        <v>188</v>
      </c>
      <c r="E108" s="244">
        <f>SUM(E72:E107)</f>
        <v>40</v>
      </c>
      <c r="F108" s="242"/>
      <c r="G108" s="242"/>
      <c r="H108" s="1"/>
      <c r="I108" s="1"/>
      <c r="J108" s="1"/>
      <c r="K108" s="1"/>
      <c r="L108" s="1"/>
      <c r="M108" s="1"/>
      <c r="N108" s="1"/>
    </row>
    <row r="109" spans="1:14" ht="28.5">
      <c r="A109" s="216" t="s">
        <v>157</v>
      </c>
      <c r="B109" s="246"/>
      <c r="C109" s="246"/>
      <c r="D109" s="180" t="s">
        <v>31</v>
      </c>
      <c r="E109" s="181">
        <f>SUM(E69,L70,E108)</f>
        <v>188</v>
      </c>
      <c r="F109" s="181" t="s">
        <v>42</v>
      </c>
      <c r="G109" s="181">
        <v>6</v>
      </c>
      <c r="H109" s="1"/>
      <c r="I109" s="1"/>
      <c r="J109" s="1"/>
      <c r="K109" s="1"/>
      <c r="L109" s="1"/>
      <c r="M109" s="1"/>
      <c r="N109" s="1"/>
    </row>
    <row r="110" spans="1:14" ht="71.25">
      <c r="A110" s="216" t="s">
        <v>167</v>
      </c>
      <c r="B110" s="227" t="s">
        <v>148</v>
      </c>
      <c r="C110" s="227" t="s">
        <v>1</v>
      </c>
      <c r="D110" s="214">
        <v>1</v>
      </c>
      <c r="E110" s="242"/>
      <c r="F110" s="254"/>
      <c r="G110" s="254"/>
      <c r="H110" s="1"/>
      <c r="I110" s="1"/>
      <c r="J110" s="1"/>
      <c r="K110" s="1"/>
      <c r="L110" s="1"/>
      <c r="M110" s="1"/>
      <c r="N110" s="1"/>
    </row>
    <row r="111" spans="1:14" ht="20.25" customHeight="1">
      <c r="A111" s="264"/>
      <c r="H111" s="1"/>
      <c r="M111" s="1"/>
      <c r="N111" s="1"/>
    </row>
    <row r="112" spans="1:14">
      <c r="H112" s="1"/>
    </row>
  </sheetData>
  <mergeCells count="88">
    <mergeCell ref="A1:N1"/>
    <mergeCell ref="H3:H9"/>
    <mergeCell ref="I3:I9"/>
    <mergeCell ref="J3:J4"/>
    <mergeCell ref="C5:C7"/>
    <mergeCell ref="J5:J7"/>
    <mergeCell ref="B4:B9"/>
    <mergeCell ref="A3:A36"/>
    <mergeCell ref="B19:B21"/>
    <mergeCell ref="I19:I20"/>
    <mergeCell ref="I21:I22"/>
    <mergeCell ref="B22:B29"/>
    <mergeCell ref="C23:C25"/>
    <mergeCell ref="H10:H42"/>
    <mergeCell ref="I23:I24"/>
    <mergeCell ref="C26:C27"/>
    <mergeCell ref="B32:B36"/>
    <mergeCell ref="C32:C33"/>
    <mergeCell ref="C38:C40"/>
    <mergeCell ref="B10:B18"/>
    <mergeCell ref="C10:C11"/>
    <mergeCell ref="B30:B31"/>
    <mergeCell ref="J13:J16"/>
    <mergeCell ref="C13:C15"/>
    <mergeCell ref="I10:I18"/>
    <mergeCell ref="C34:C35"/>
    <mergeCell ref="I35:I36"/>
    <mergeCell ref="I25:I34"/>
    <mergeCell ref="J28:J30"/>
    <mergeCell ref="J10:J11"/>
    <mergeCell ref="J26:J27"/>
    <mergeCell ref="J31:J32"/>
    <mergeCell ref="D26:D27"/>
    <mergeCell ref="E26:E27"/>
    <mergeCell ref="F26:F27"/>
    <mergeCell ref="G26:G27"/>
    <mergeCell ref="C98:C99"/>
    <mergeCell ref="C100:C101"/>
    <mergeCell ref="B80:B83"/>
    <mergeCell ref="B100:B107"/>
    <mergeCell ref="C102:C103"/>
    <mergeCell ref="C104:C106"/>
    <mergeCell ref="B71:B72"/>
    <mergeCell ref="I37:I39"/>
    <mergeCell ref="C41:C42"/>
    <mergeCell ref="H43:H69"/>
    <mergeCell ref="C46:C47"/>
    <mergeCell ref="C49:C52"/>
    <mergeCell ref="I64:I67"/>
    <mergeCell ref="C57:C59"/>
    <mergeCell ref="C53:C54"/>
    <mergeCell ref="I76:J76"/>
    <mergeCell ref="L76:M76"/>
    <mergeCell ref="J44:J48"/>
    <mergeCell ref="I40:I55"/>
    <mergeCell ref="I56:I63"/>
    <mergeCell ref="J56:J57"/>
    <mergeCell ref="J61:J62"/>
    <mergeCell ref="J66:J67"/>
    <mergeCell ref="J54:J55"/>
    <mergeCell ref="J59:J60"/>
    <mergeCell ref="C75:C78"/>
    <mergeCell ref="I68:I69"/>
    <mergeCell ref="B74:B79"/>
    <mergeCell ref="A84:A108"/>
    <mergeCell ref="I80:J80"/>
    <mergeCell ref="I77:J77"/>
    <mergeCell ref="B93:B94"/>
    <mergeCell ref="B97:B99"/>
    <mergeCell ref="A37:A68"/>
    <mergeCell ref="A71:A72"/>
    <mergeCell ref="J41:J42"/>
    <mergeCell ref="C43:C44"/>
    <mergeCell ref="C62:C64"/>
    <mergeCell ref="B37:B68"/>
    <mergeCell ref="A73:A83"/>
    <mergeCell ref="C81:C82"/>
    <mergeCell ref="L80:M80"/>
    <mergeCell ref="I81:J81"/>
    <mergeCell ref="L81:M81"/>
    <mergeCell ref="B84:B92"/>
    <mergeCell ref="C86:C90"/>
    <mergeCell ref="C84:C85"/>
    <mergeCell ref="L77:M77"/>
    <mergeCell ref="I78:J78"/>
    <mergeCell ref="L78:M78"/>
    <mergeCell ref="I79:J79"/>
    <mergeCell ref="L79:M79"/>
  </mergeCells>
  <phoneticPr fontId="2" type="noConversion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workbookViewId="0">
      <selection sqref="A1:N1"/>
    </sheetView>
  </sheetViews>
  <sheetFormatPr defaultRowHeight="16.5"/>
  <sheetData>
    <row r="1" spans="1:14">
      <c r="A1" s="450" t="s">
        <v>221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s="288" customFormat="1">
      <c r="A2" s="268" t="s">
        <v>93</v>
      </c>
      <c r="B2" s="268" t="s">
        <v>32</v>
      </c>
      <c r="C2" s="268" t="s">
        <v>0</v>
      </c>
      <c r="D2" s="272" t="s">
        <v>31</v>
      </c>
      <c r="E2" s="268" t="s">
        <v>33</v>
      </c>
      <c r="F2" s="268" t="s">
        <v>42</v>
      </c>
      <c r="G2" s="268" t="s">
        <v>33</v>
      </c>
      <c r="H2" s="268" t="s">
        <v>93</v>
      </c>
      <c r="I2" s="268" t="s">
        <v>32</v>
      </c>
      <c r="J2" s="268" t="s">
        <v>0</v>
      </c>
      <c r="K2" s="272" t="s">
        <v>31</v>
      </c>
      <c r="L2" s="268" t="s">
        <v>33</v>
      </c>
      <c r="M2" s="268" t="s">
        <v>42</v>
      </c>
      <c r="N2" s="268" t="s">
        <v>33</v>
      </c>
    </row>
    <row r="3" spans="1:14">
      <c r="A3" s="444" t="s">
        <v>149</v>
      </c>
      <c r="B3" s="453" t="s">
        <v>45</v>
      </c>
      <c r="C3" s="268" t="s">
        <v>172</v>
      </c>
      <c r="D3" s="272" t="s">
        <v>40</v>
      </c>
      <c r="E3" s="268">
        <v>1</v>
      </c>
      <c r="F3" s="5"/>
      <c r="G3" s="269"/>
      <c r="H3" s="444" t="s">
        <v>150</v>
      </c>
      <c r="I3" s="453" t="s">
        <v>122</v>
      </c>
      <c r="J3" s="460" t="s">
        <v>24</v>
      </c>
      <c r="K3" s="272" t="s">
        <v>174</v>
      </c>
      <c r="L3" s="268">
        <v>2</v>
      </c>
      <c r="M3" s="2"/>
      <c r="N3" s="2"/>
    </row>
    <row r="4" spans="1:14">
      <c r="A4" s="445"/>
      <c r="B4" s="455"/>
      <c r="C4" s="174" t="s">
        <v>230</v>
      </c>
      <c r="D4" s="173" t="s">
        <v>231</v>
      </c>
      <c r="E4" s="174">
        <v>1</v>
      </c>
      <c r="F4" s="5"/>
      <c r="G4" s="269"/>
      <c r="H4" s="445"/>
      <c r="I4" s="454"/>
      <c r="J4" s="462"/>
      <c r="K4" s="272" t="s">
        <v>1</v>
      </c>
      <c r="L4" s="268">
        <v>1</v>
      </c>
      <c r="M4" s="2"/>
      <c r="N4" s="2"/>
    </row>
    <row r="5" spans="1:14">
      <c r="A5" s="445"/>
      <c r="B5" s="453" t="s">
        <v>134</v>
      </c>
      <c r="C5" s="287" t="s">
        <v>14</v>
      </c>
      <c r="D5" s="272" t="s">
        <v>40</v>
      </c>
      <c r="E5" s="268">
        <v>1</v>
      </c>
      <c r="F5" s="5"/>
      <c r="G5" s="269"/>
      <c r="H5" s="445"/>
      <c r="I5" s="454"/>
      <c r="J5" s="444" t="s">
        <v>127</v>
      </c>
      <c r="K5" s="272" t="s">
        <v>174</v>
      </c>
      <c r="L5" s="268">
        <v>2</v>
      </c>
      <c r="M5" s="2"/>
      <c r="N5" s="2"/>
    </row>
    <row r="6" spans="1:14">
      <c r="A6" s="445"/>
      <c r="B6" s="396"/>
      <c r="C6" s="444" t="s">
        <v>15</v>
      </c>
      <c r="D6" s="272" t="s">
        <v>174</v>
      </c>
      <c r="E6" s="268">
        <v>1</v>
      </c>
      <c r="F6" s="5"/>
      <c r="G6" s="269"/>
      <c r="H6" s="445"/>
      <c r="I6" s="454"/>
      <c r="J6" s="445"/>
      <c r="K6" s="272" t="s">
        <v>40</v>
      </c>
      <c r="L6" s="268">
        <v>1</v>
      </c>
      <c r="M6" s="2"/>
      <c r="N6" s="2"/>
    </row>
    <row r="7" spans="1:14">
      <c r="A7" s="445"/>
      <c r="B7" s="396"/>
      <c r="C7" s="445"/>
      <c r="D7" s="272" t="s">
        <v>1</v>
      </c>
      <c r="E7" s="268">
        <v>1</v>
      </c>
      <c r="F7" s="5"/>
      <c r="G7" s="269"/>
      <c r="H7" s="445"/>
      <c r="I7" s="454"/>
      <c r="J7" s="446"/>
      <c r="K7" s="17" t="s">
        <v>36</v>
      </c>
      <c r="L7" s="268">
        <v>1</v>
      </c>
      <c r="M7" s="2"/>
      <c r="N7" s="2"/>
    </row>
    <row r="8" spans="1:14">
      <c r="A8" s="445"/>
      <c r="B8" s="396"/>
      <c r="C8" s="446"/>
      <c r="D8" s="17" t="s">
        <v>36</v>
      </c>
      <c r="E8" s="268">
        <v>1</v>
      </c>
      <c r="F8" s="5"/>
      <c r="G8" s="269"/>
      <c r="H8" s="445"/>
      <c r="I8" s="454"/>
      <c r="J8" s="268" t="s">
        <v>131</v>
      </c>
      <c r="K8" s="272" t="s">
        <v>180</v>
      </c>
      <c r="L8" s="272">
        <v>1</v>
      </c>
      <c r="M8" s="2"/>
      <c r="N8" s="2"/>
    </row>
    <row r="9" spans="1:14">
      <c r="A9" s="445"/>
      <c r="B9" s="396"/>
      <c r="C9" s="268" t="s">
        <v>90</v>
      </c>
      <c r="D9" s="272" t="s">
        <v>180</v>
      </c>
      <c r="E9" s="272">
        <v>1</v>
      </c>
      <c r="F9" s="5"/>
      <c r="G9" s="269"/>
      <c r="H9" s="446"/>
      <c r="I9" s="455"/>
      <c r="J9" s="268" t="s">
        <v>87</v>
      </c>
      <c r="K9" s="272" t="s">
        <v>40</v>
      </c>
      <c r="L9" s="268">
        <v>1</v>
      </c>
      <c r="M9" s="2"/>
      <c r="N9" s="2"/>
    </row>
    <row r="10" spans="1:14">
      <c r="A10" s="445"/>
      <c r="B10" s="386"/>
      <c r="C10" s="268" t="s">
        <v>138</v>
      </c>
      <c r="D10" s="272" t="s">
        <v>1</v>
      </c>
      <c r="E10" s="272">
        <v>1</v>
      </c>
      <c r="F10" s="5"/>
      <c r="G10" s="269"/>
      <c r="H10" s="444" t="s">
        <v>152</v>
      </c>
      <c r="I10" s="453" t="s">
        <v>39</v>
      </c>
      <c r="J10" s="460" t="s">
        <v>20</v>
      </c>
      <c r="K10" s="272" t="s">
        <v>174</v>
      </c>
      <c r="L10" s="268">
        <v>1</v>
      </c>
      <c r="M10" s="5"/>
      <c r="N10" s="5"/>
    </row>
    <row r="11" spans="1:14">
      <c r="A11" s="445"/>
      <c r="B11" s="441" t="s">
        <v>38</v>
      </c>
      <c r="C11" s="491" t="s">
        <v>18</v>
      </c>
      <c r="D11" s="272" t="s">
        <v>174</v>
      </c>
      <c r="E11" s="268">
        <v>2</v>
      </c>
      <c r="F11" s="5"/>
      <c r="G11" s="269"/>
      <c r="H11" s="445"/>
      <c r="I11" s="454"/>
      <c r="J11" s="462"/>
      <c r="K11" s="272" t="s">
        <v>1</v>
      </c>
      <c r="L11" s="268">
        <v>1</v>
      </c>
      <c r="M11" s="5"/>
      <c r="N11" s="5"/>
    </row>
    <row r="12" spans="1:14">
      <c r="A12" s="445"/>
      <c r="B12" s="441"/>
      <c r="C12" s="491"/>
      <c r="D12" s="272" t="s">
        <v>1</v>
      </c>
      <c r="E12" s="268">
        <v>1</v>
      </c>
      <c r="F12" s="5"/>
      <c r="G12" s="269"/>
      <c r="H12" s="445"/>
      <c r="I12" s="454"/>
      <c r="J12" s="273" t="s">
        <v>21</v>
      </c>
      <c r="K12" s="272" t="s">
        <v>1</v>
      </c>
      <c r="L12" s="268">
        <v>1</v>
      </c>
      <c r="M12" s="5"/>
      <c r="N12" s="5"/>
    </row>
    <row r="13" spans="1:14">
      <c r="A13" s="445"/>
      <c r="B13" s="441"/>
      <c r="C13" s="268" t="s">
        <v>143</v>
      </c>
      <c r="D13" s="272" t="s">
        <v>1</v>
      </c>
      <c r="E13" s="268">
        <v>1</v>
      </c>
      <c r="F13" s="5"/>
      <c r="G13" s="269"/>
      <c r="H13" s="445"/>
      <c r="I13" s="454"/>
      <c r="J13" s="444" t="s">
        <v>81</v>
      </c>
      <c r="K13" s="272" t="s">
        <v>174</v>
      </c>
      <c r="L13" s="268">
        <v>1</v>
      </c>
      <c r="M13" s="5"/>
      <c r="N13" s="5"/>
    </row>
    <row r="14" spans="1:14">
      <c r="A14" s="445"/>
      <c r="B14" s="441"/>
      <c r="C14" s="444" t="s">
        <v>19</v>
      </c>
      <c r="D14" s="272" t="s">
        <v>174</v>
      </c>
      <c r="E14" s="268">
        <v>1</v>
      </c>
      <c r="F14" s="5"/>
      <c r="G14" s="269"/>
      <c r="H14" s="445"/>
      <c r="I14" s="454"/>
      <c r="J14" s="445"/>
      <c r="K14" s="272" t="s">
        <v>180</v>
      </c>
      <c r="L14" s="268">
        <v>1</v>
      </c>
      <c r="M14" s="5"/>
      <c r="N14" s="5"/>
    </row>
    <row r="15" spans="1:14">
      <c r="A15" s="445"/>
      <c r="B15" s="441"/>
      <c r="C15" s="445"/>
      <c r="D15" s="272" t="s">
        <v>40</v>
      </c>
      <c r="E15" s="268">
        <v>1</v>
      </c>
      <c r="F15" s="5"/>
      <c r="G15" s="269"/>
      <c r="H15" s="445"/>
      <c r="I15" s="454"/>
      <c r="J15" s="445"/>
      <c r="K15" s="272" t="s">
        <v>1</v>
      </c>
      <c r="L15" s="268">
        <v>1</v>
      </c>
      <c r="M15" s="5"/>
      <c r="N15" s="5"/>
    </row>
    <row r="16" spans="1:14">
      <c r="A16" s="445"/>
      <c r="B16" s="441"/>
      <c r="C16" s="445"/>
      <c r="D16" s="272" t="s">
        <v>237</v>
      </c>
      <c r="E16" s="269">
        <v>1</v>
      </c>
      <c r="F16" s="5"/>
      <c r="G16" s="269"/>
      <c r="H16" s="445"/>
      <c r="I16" s="454"/>
      <c r="J16" s="446"/>
      <c r="K16" s="17" t="s">
        <v>36</v>
      </c>
      <c r="L16" s="268">
        <v>1</v>
      </c>
      <c r="M16" s="5"/>
      <c r="N16" s="5"/>
    </row>
    <row r="17" spans="1:18">
      <c r="A17" s="445"/>
      <c r="B17" s="441"/>
      <c r="C17" s="268" t="s">
        <v>144</v>
      </c>
      <c r="D17" s="272" t="s">
        <v>1</v>
      </c>
      <c r="E17" s="268">
        <v>1</v>
      </c>
      <c r="F17" s="5"/>
      <c r="G17" s="269"/>
      <c r="H17" s="445"/>
      <c r="I17" s="454"/>
      <c r="J17" s="268" t="s">
        <v>82</v>
      </c>
      <c r="K17" s="272" t="s">
        <v>40</v>
      </c>
      <c r="L17" s="268">
        <v>1</v>
      </c>
      <c r="M17" s="5"/>
      <c r="N17" s="5"/>
    </row>
    <row r="18" spans="1:18">
      <c r="A18" s="445"/>
      <c r="B18" s="441"/>
      <c r="C18" s="268" t="s">
        <v>206</v>
      </c>
      <c r="D18" s="272" t="s">
        <v>173</v>
      </c>
      <c r="E18" s="268">
        <v>1</v>
      </c>
      <c r="F18" s="5"/>
      <c r="G18" s="269"/>
      <c r="H18" s="445"/>
      <c r="I18" s="454"/>
      <c r="J18" s="268" t="s">
        <v>102</v>
      </c>
      <c r="K18" s="272" t="s">
        <v>1</v>
      </c>
      <c r="L18" s="272">
        <v>1</v>
      </c>
      <c r="M18" s="5"/>
      <c r="N18" s="5"/>
    </row>
    <row r="19" spans="1:18">
      <c r="A19" s="445"/>
      <c r="B19" s="441"/>
      <c r="C19" s="268" t="s">
        <v>145</v>
      </c>
      <c r="D19" s="272" t="s">
        <v>1</v>
      </c>
      <c r="E19" s="272">
        <v>1</v>
      </c>
      <c r="F19" s="5"/>
      <c r="G19" s="269"/>
      <c r="H19" s="445"/>
      <c r="I19" s="455"/>
      <c r="J19" s="282" t="s">
        <v>234</v>
      </c>
      <c r="K19" s="291" t="s">
        <v>233</v>
      </c>
      <c r="L19" s="291">
        <v>1</v>
      </c>
      <c r="M19" s="5"/>
      <c r="N19" s="5"/>
    </row>
    <row r="20" spans="1:18" ht="28.5">
      <c r="A20" s="445"/>
      <c r="B20" s="453" t="s">
        <v>146</v>
      </c>
      <c r="C20" s="287" t="s">
        <v>10</v>
      </c>
      <c r="D20" s="272" t="s">
        <v>1</v>
      </c>
      <c r="E20" s="268">
        <v>1</v>
      </c>
      <c r="F20" s="5"/>
      <c r="G20" s="269"/>
      <c r="H20" s="445"/>
      <c r="I20" s="453" t="s">
        <v>192</v>
      </c>
      <c r="J20" s="263" t="s">
        <v>193</v>
      </c>
      <c r="K20" s="279" t="s">
        <v>40</v>
      </c>
      <c r="L20" s="274">
        <v>1</v>
      </c>
      <c r="M20" s="5"/>
      <c r="N20" s="5"/>
      <c r="P20" s="7"/>
      <c r="Q20" s="9"/>
      <c r="R20" s="7"/>
    </row>
    <row r="21" spans="1:18">
      <c r="A21" s="445"/>
      <c r="B21" s="454"/>
      <c r="C21" s="268" t="s">
        <v>11</v>
      </c>
      <c r="D21" s="272" t="s">
        <v>1</v>
      </c>
      <c r="E21" s="268">
        <v>1</v>
      </c>
      <c r="F21" s="5"/>
      <c r="G21" s="269"/>
      <c r="H21" s="445"/>
      <c r="I21" s="455"/>
      <c r="J21" s="274" t="s">
        <v>191</v>
      </c>
      <c r="K21" s="279" t="s">
        <v>40</v>
      </c>
      <c r="L21" s="274">
        <v>1</v>
      </c>
      <c r="M21" s="278"/>
      <c r="N21" s="278"/>
    </row>
    <row r="22" spans="1:18">
      <c r="A22" s="445"/>
      <c r="B22" s="455"/>
      <c r="C22" s="268" t="s">
        <v>147</v>
      </c>
      <c r="D22" s="272" t="s">
        <v>1</v>
      </c>
      <c r="E22" s="272">
        <v>1</v>
      </c>
      <c r="F22" s="5"/>
      <c r="G22" s="269"/>
      <c r="H22" s="445"/>
      <c r="I22" s="444" t="s">
        <v>63</v>
      </c>
      <c r="J22" s="268" t="s">
        <v>70</v>
      </c>
      <c r="K22" s="279" t="s">
        <v>40</v>
      </c>
      <c r="L22" s="272">
        <v>1</v>
      </c>
      <c r="M22" s="269"/>
      <c r="N22" s="269"/>
    </row>
    <row r="23" spans="1:18">
      <c r="A23" s="445"/>
      <c r="B23" s="453" t="s">
        <v>124</v>
      </c>
      <c r="C23" s="287" t="s">
        <v>62</v>
      </c>
      <c r="D23" s="272" t="s">
        <v>1</v>
      </c>
      <c r="E23" s="268">
        <v>1</v>
      </c>
      <c r="F23" s="5"/>
      <c r="G23" s="269"/>
      <c r="H23" s="445"/>
      <c r="I23" s="446"/>
      <c r="J23" s="268" t="s">
        <v>71</v>
      </c>
      <c r="K23" s="272" t="s">
        <v>1</v>
      </c>
      <c r="L23" s="272">
        <v>1</v>
      </c>
      <c r="M23" s="5"/>
      <c r="N23" s="5"/>
    </row>
    <row r="24" spans="1:18">
      <c r="A24" s="445"/>
      <c r="B24" s="454"/>
      <c r="C24" s="444" t="s">
        <v>12</v>
      </c>
      <c r="D24" s="272" t="s">
        <v>174</v>
      </c>
      <c r="E24" s="268">
        <v>1</v>
      </c>
      <c r="F24" s="5"/>
      <c r="G24" s="269"/>
      <c r="H24" s="445"/>
      <c r="I24" s="444" t="s">
        <v>120</v>
      </c>
      <c r="J24" s="273" t="s">
        <v>13</v>
      </c>
      <c r="K24" s="272" t="s">
        <v>1</v>
      </c>
      <c r="L24" s="268">
        <v>1</v>
      </c>
      <c r="M24" s="5"/>
      <c r="N24" s="5"/>
    </row>
    <row r="25" spans="1:18">
      <c r="A25" s="445"/>
      <c r="B25" s="454"/>
      <c r="C25" s="445"/>
      <c r="D25" s="272" t="s">
        <v>1</v>
      </c>
      <c r="E25" s="268">
        <v>1</v>
      </c>
      <c r="F25" s="5"/>
      <c r="G25" s="269"/>
      <c r="H25" s="445"/>
      <c r="I25" s="445"/>
      <c r="J25" s="444" t="s">
        <v>121</v>
      </c>
      <c r="K25" s="272" t="s">
        <v>1</v>
      </c>
      <c r="L25" s="268">
        <v>1</v>
      </c>
      <c r="M25" s="5"/>
      <c r="N25" s="5"/>
    </row>
    <row r="26" spans="1:18">
      <c r="A26" s="445"/>
      <c r="B26" s="454"/>
      <c r="C26" s="446"/>
      <c r="D26" s="17" t="s">
        <v>36</v>
      </c>
      <c r="E26" s="268">
        <v>1</v>
      </c>
      <c r="F26" s="5"/>
      <c r="G26" s="269"/>
      <c r="H26" s="445"/>
      <c r="I26" s="446"/>
      <c r="J26" s="446"/>
      <c r="K26" s="238" t="s">
        <v>36</v>
      </c>
      <c r="L26" s="174">
        <v>1</v>
      </c>
      <c r="M26" s="5"/>
      <c r="N26" s="5"/>
    </row>
    <row r="27" spans="1:18">
      <c r="A27" s="445"/>
      <c r="B27" s="454"/>
      <c r="C27" s="274" t="s">
        <v>132</v>
      </c>
      <c r="D27" s="279" t="s">
        <v>1</v>
      </c>
      <c r="E27" s="272">
        <v>1</v>
      </c>
      <c r="F27" s="269"/>
      <c r="G27" s="269"/>
      <c r="H27" s="445"/>
      <c r="I27" s="463" t="s">
        <v>128</v>
      </c>
      <c r="J27" s="273" t="s">
        <v>126</v>
      </c>
      <c r="K27" s="272" t="s">
        <v>40</v>
      </c>
      <c r="L27" s="268">
        <v>1</v>
      </c>
      <c r="M27" s="5"/>
      <c r="N27" s="5"/>
    </row>
    <row r="28" spans="1:18">
      <c r="A28" s="445"/>
      <c r="B28" s="454"/>
      <c r="C28" s="233" t="s">
        <v>207</v>
      </c>
      <c r="D28" s="290" t="s">
        <v>1</v>
      </c>
      <c r="E28" s="272">
        <v>1</v>
      </c>
      <c r="F28" s="269"/>
      <c r="G28" s="269"/>
      <c r="H28" s="445"/>
      <c r="I28" s="464"/>
      <c r="J28" s="460" t="s">
        <v>129</v>
      </c>
      <c r="K28" s="272" t="s">
        <v>174</v>
      </c>
      <c r="L28" s="268">
        <v>1</v>
      </c>
      <c r="M28" s="5"/>
      <c r="N28" s="5"/>
    </row>
    <row r="29" spans="1:18">
      <c r="A29" s="445"/>
      <c r="B29" s="454"/>
      <c r="C29" s="268" t="s">
        <v>133</v>
      </c>
      <c r="D29" s="272" t="s">
        <v>1</v>
      </c>
      <c r="E29" s="272">
        <v>1</v>
      </c>
      <c r="F29" s="5"/>
      <c r="G29" s="269"/>
      <c r="H29" s="445"/>
      <c r="I29" s="464"/>
      <c r="J29" s="462"/>
      <c r="K29" s="272" t="s">
        <v>1</v>
      </c>
      <c r="L29" s="268">
        <v>1</v>
      </c>
      <c r="M29" s="5"/>
      <c r="N29" s="5"/>
    </row>
    <row r="30" spans="1:18">
      <c r="A30" s="445"/>
      <c r="B30" s="453" t="s">
        <v>125</v>
      </c>
      <c r="C30" s="287" t="s">
        <v>201</v>
      </c>
      <c r="D30" s="272" t="s">
        <v>1</v>
      </c>
      <c r="E30" s="272">
        <v>1</v>
      </c>
      <c r="F30" s="5"/>
      <c r="G30" s="269"/>
      <c r="H30" s="445"/>
      <c r="I30" s="464"/>
      <c r="J30" s="444" t="s">
        <v>130</v>
      </c>
      <c r="K30" s="272" t="s">
        <v>174</v>
      </c>
      <c r="L30" s="268">
        <v>2</v>
      </c>
      <c r="M30" s="5"/>
      <c r="N30" s="5"/>
    </row>
    <row r="31" spans="1:18">
      <c r="A31" s="445"/>
      <c r="B31" s="454"/>
      <c r="C31" s="268" t="s">
        <v>66</v>
      </c>
      <c r="D31" s="272" t="s">
        <v>1</v>
      </c>
      <c r="E31" s="272">
        <v>1</v>
      </c>
      <c r="F31" s="5"/>
      <c r="G31" s="269"/>
      <c r="H31" s="445"/>
      <c r="I31" s="464"/>
      <c r="J31" s="445"/>
      <c r="K31" s="272" t="s">
        <v>1</v>
      </c>
      <c r="L31" s="268">
        <v>2</v>
      </c>
      <c r="M31" s="5"/>
      <c r="N31" s="5"/>
    </row>
    <row r="32" spans="1:18">
      <c r="A32" s="445"/>
      <c r="B32" s="455"/>
      <c r="C32" s="174" t="s">
        <v>232</v>
      </c>
      <c r="D32" s="173" t="s">
        <v>233</v>
      </c>
      <c r="E32" s="173">
        <v>1</v>
      </c>
      <c r="F32" s="5"/>
      <c r="G32" s="269"/>
      <c r="H32" s="445"/>
      <c r="I32" s="464"/>
      <c r="J32" s="446"/>
      <c r="K32" s="17" t="s">
        <v>59</v>
      </c>
      <c r="L32" s="276">
        <v>1</v>
      </c>
      <c r="M32" s="5"/>
      <c r="N32" s="5"/>
    </row>
    <row r="33" spans="1:14" ht="16.5" customHeight="1">
      <c r="A33" s="445"/>
      <c r="B33" s="441" t="s">
        <v>235</v>
      </c>
      <c r="C33" s="460" t="s">
        <v>16</v>
      </c>
      <c r="D33" s="272" t="s">
        <v>174</v>
      </c>
      <c r="E33" s="268">
        <v>1</v>
      </c>
      <c r="F33" s="5"/>
      <c r="G33" s="269"/>
      <c r="H33" s="445"/>
      <c r="I33" s="464"/>
      <c r="J33" s="444" t="s">
        <v>50</v>
      </c>
      <c r="K33" s="272" t="s">
        <v>1</v>
      </c>
      <c r="L33" s="268">
        <v>1</v>
      </c>
      <c r="M33" s="5"/>
      <c r="N33" s="5"/>
    </row>
    <row r="34" spans="1:14">
      <c r="A34" s="445"/>
      <c r="B34" s="441"/>
      <c r="C34" s="462"/>
      <c r="D34" s="272" t="s">
        <v>40</v>
      </c>
      <c r="E34" s="268">
        <v>1</v>
      </c>
      <c r="F34" s="5"/>
      <c r="G34" s="269"/>
      <c r="H34" s="445"/>
      <c r="I34" s="464"/>
      <c r="J34" s="446"/>
      <c r="K34" s="17" t="s">
        <v>36</v>
      </c>
      <c r="L34" s="268">
        <v>1</v>
      </c>
      <c r="M34" s="5"/>
      <c r="N34" s="5"/>
    </row>
    <row r="35" spans="1:14">
      <c r="A35" s="445"/>
      <c r="B35" s="441"/>
      <c r="C35" s="444" t="s">
        <v>141</v>
      </c>
      <c r="D35" s="272" t="s">
        <v>174</v>
      </c>
      <c r="E35" s="268">
        <v>1</v>
      </c>
      <c r="F35" s="5"/>
      <c r="G35" s="269"/>
      <c r="H35" s="445"/>
      <c r="I35" s="464"/>
      <c r="J35" s="268" t="s">
        <v>89</v>
      </c>
      <c r="K35" s="272" t="s">
        <v>40</v>
      </c>
      <c r="L35" s="268">
        <v>1</v>
      </c>
      <c r="M35" s="5"/>
      <c r="N35" s="5"/>
    </row>
    <row r="36" spans="1:14" ht="16.5" customHeight="1">
      <c r="A36" s="445"/>
      <c r="B36" s="441"/>
      <c r="C36" s="446"/>
      <c r="D36" s="272" t="s">
        <v>40</v>
      </c>
      <c r="E36" s="268">
        <v>1</v>
      </c>
      <c r="F36" s="5"/>
      <c r="G36" s="269"/>
      <c r="H36" s="445"/>
      <c r="I36" s="464"/>
      <c r="J36" s="268" t="s">
        <v>35</v>
      </c>
      <c r="K36" s="272" t="s">
        <v>40</v>
      </c>
      <c r="L36" s="268">
        <v>1</v>
      </c>
      <c r="M36" s="5"/>
      <c r="N36" s="5"/>
    </row>
    <row r="37" spans="1:14">
      <c r="A37" s="445"/>
      <c r="B37" s="453"/>
      <c r="C37" s="268" t="s">
        <v>17</v>
      </c>
      <c r="D37" s="272" t="s">
        <v>40</v>
      </c>
      <c r="E37" s="268">
        <v>1</v>
      </c>
      <c r="F37" s="5"/>
      <c r="G37" s="269"/>
      <c r="H37" s="445"/>
      <c r="I37" s="464"/>
      <c r="J37" s="466" t="s">
        <v>222</v>
      </c>
      <c r="K37" s="291" t="s">
        <v>223</v>
      </c>
      <c r="L37" s="282">
        <v>1</v>
      </c>
      <c r="M37" s="5"/>
      <c r="N37" s="5"/>
    </row>
    <row r="38" spans="1:14" ht="28.5">
      <c r="A38" s="444" t="s">
        <v>151</v>
      </c>
      <c r="B38" s="463" t="s">
        <v>202</v>
      </c>
      <c r="C38" s="271" t="s">
        <v>178</v>
      </c>
      <c r="D38" s="272" t="s">
        <v>40</v>
      </c>
      <c r="E38" s="268">
        <v>1</v>
      </c>
      <c r="F38" s="5"/>
      <c r="G38" s="269"/>
      <c r="H38" s="445"/>
      <c r="I38" s="465"/>
      <c r="J38" s="467"/>
      <c r="K38" s="238" t="s">
        <v>36</v>
      </c>
      <c r="L38" s="282">
        <v>1</v>
      </c>
      <c r="M38" s="5"/>
      <c r="N38" s="5"/>
    </row>
    <row r="39" spans="1:14">
      <c r="A39" s="445"/>
      <c r="B39" s="464"/>
      <c r="C39" s="460" t="s">
        <v>94</v>
      </c>
      <c r="D39" s="272" t="s">
        <v>174</v>
      </c>
      <c r="E39" s="268">
        <v>1</v>
      </c>
      <c r="F39" s="5"/>
      <c r="G39" s="269"/>
      <c r="H39" s="445"/>
      <c r="I39" s="453" t="s">
        <v>55</v>
      </c>
      <c r="J39" s="274" t="s">
        <v>136</v>
      </c>
      <c r="K39" s="279" t="s">
        <v>40</v>
      </c>
      <c r="L39" s="274">
        <v>1</v>
      </c>
      <c r="M39" s="5"/>
      <c r="N39" s="5"/>
    </row>
    <row r="40" spans="1:14">
      <c r="A40" s="445"/>
      <c r="B40" s="464"/>
      <c r="C40" s="461"/>
      <c r="D40" s="272" t="s">
        <v>1</v>
      </c>
      <c r="E40" s="268">
        <v>2</v>
      </c>
      <c r="F40" s="5"/>
      <c r="G40" s="269"/>
      <c r="H40" s="445"/>
      <c r="I40" s="455"/>
      <c r="J40" s="268" t="s">
        <v>199</v>
      </c>
      <c r="K40" s="279" t="s">
        <v>40</v>
      </c>
      <c r="L40" s="274">
        <v>1</v>
      </c>
      <c r="M40" s="5"/>
      <c r="N40" s="5"/>
    </row>
    <row r="41" spans="1:14">
      <c r="A41" s="445"/>
      <c r="B41" s="464"/>
      <c r="C41" s="462"/>
      <c r="D41" s="272" t="s">
        <v>180</v>
      </c>
      <c r="E41" s="268">
        <v>1</v>
      </c>
      <c r="F41" s="205"/>
      <c r="G41" s="278"/>
      <c r="H41" s="445"/>
      <c r="I41" s="453" t="s">
        <v>190</v>
      </c>
      <c r="J41" s="273" t="s">
        <v>22</v>
      </c>
      <c r="K41" s="272" t="s">
        <v>1</v>
      </c>
      <c r="L41" s="268">
        <v>1</v>
      </c>
      <c r="M41" s="5"/>
      <c r="N41" s="5"/>
    </row>
    <row r="42" spans="1:14">
      <c r="A42" s="445"/>
      <c r="B42" s="464"/>
      <c r="C42" s="460" t="s">
        <v>46</v>
      </c>
      <c r="D42" s="272" t="s">
        <v>174</v>
      </c>
      <c r="E42" s="268">
        <v>3</v>
      </c>
      <c r="F42" s="289" t="s">
        <v>169</v>
      </c>
      <c r="G42" s="269">
        <v>1</v>
      </c>
      <c r="H42" s="445"/>
      <c r="I42" s="454"/>
      <c r="J42" s="268" t="s">
        <v>23</v>
      </c>
      <c r="K42" s="272" t="s">
        <v>1</v>
      </c>
      <c r="L42" s="268">
        <v>1</v>
      </c>
      <c r="M42" s="269"/>
      <c r="N42" s="269"/>
    </row>
    <row r="43" spans="1:14">
      <c r="A43" s="445"/>
      <c r="B43" s="464"/>
      <c r="C43" s="462"/>
      <c r="D43" s="272" t="s">
        <v>1</v>
      </c>
      <c r="E43" s="268">
        <v>1</v>
      </c>
      <c r="F43" s="269"/>
      <c r="G43" s="269"/>
      <c r="H43" s="446"/>
      <c r="I43" s="455"/>
      <c r="J43" s="268" t="s">
        <v>69</v>
      </c>
      <c r="K43" s="272" t="s">
        <v>1</v>
      </c>
      <c r="L43" s="272">
        <v>1</v>
      </c>
      <c r="M43" s="269"/>
      <c r="N43" s="269"/>
    </row>
    <row r="44" spans="1:14">
      <c r="A44" s="445"/>
      <c r="B44" s="464"/>
      <c r="C44" s="460" t="s">
        <v>58</v>
      </c>
      <c r="D44" s="279" t="s">
        <v>174</v>
      </c>
      <c r="E44" s="274">
        <v>1</v>
      </c>
      <c r="F44" s="269"/>
      <c r="G44" s="269"/>
      <c r="H44" s="445" t="s">
        <v>153</v>
      </c>
      <c r="I44" s="453" t="s">
        <v>52</v>
      </c>
      <c r="J44" s="23" t="s">
        <v>60</v>
      </c>
      <c r="K44" s="272" t="s">
        <v>180</v>
      </c>
      <c r="L44" s="268">
        <v>1</v>
      </c>
      <c r="M44" s="5"/>
      <c r="N44" s="5"/>
    </row>
    <row r="45" spans="1:14" ht="28.5" customHeight="1">
      <c r="A45" s="445"/>
      <c r="B45" s="464"/>
      <c r="C45" s="462"/>
      <c r="D45" s="272" t="s">
        <v>1</v>
      </c>
      <c r="E45" s="268">
        <v>1</v>
      </c>
      <c r="F45" s="5"/>
      <c r="G45" s="203"/>
      <c r="H45" s="445"/>
      <c r="I45" s="454"/>
      <c r="J45" s="494" t="s">
        <v>183</v>
      </c>
      <c r="K45" s="272" t="s">
        <v>174</v>
      </c>
      <c r="L45" s="174">
        <v>1</v>
      </c>
      <c r="M45" s="5"/>
      <c r="N45" s="5"/>
    </row>
    <row r="46" spans="1:14">
      <c r="A46" s="445"/>
      <c r="B46" s="464"/>
      <c r="C46" s="273" t="s">
        <v>47</v>
      </c>
      <c r="D46" s="272" t="s">
        <v>1</v>
      </c>
      <c r="E46" s="268">
        <v>1</v>
      </c>
      <c r="F46" s="5"/>
      <c r="G46" s="203"/>
      <c r="H46" s="445"/>
      <c r="I46" s="454"/>
      <c r="J46" s="495"/>
      <c r="K46" s="272" t="s">
        <v>1</v>
      </c>
      <c r="L46" s="268">
        <v>2</v>
      </c>
      <c r="M46" s="5"/>
      <c r="N46" s="5"/>
    </row>
    <row r="47" spans="1:14" ht="16.5" customHeight="1">
      <c r="A47" s="445"/>
      <c r="B47" s="464"/>
      <c r="C47" s="460" t="s">
        <v>44</v>
      </c>
      <c r="D47" s="272" t="s">
        <v>40</v>
      </c>
      <c r="E47" s="268">
        <v>1</v>
      </c>
      <c r="F47" s="5"/>
      <c r="G47" s="203"/>
      <c r="H47" s="445"/>
      <c r="I47" s="454"/>
      <c r="J47" s="277" t="s">
        <v>177</v>
      </c>
      <c r="K47" s="272" t="s">
        <v>40</v>
      </c>
      <c r="L47" s="268">
        <v>1</v>
      </c>
      <c r="M47" s="2"/>
      <c r="N47" s="2"/>
    </row>
    <row r="48" spans="1:14">
      <c r="A48" s="445"/>
      <c r="B48" s="464"/>
      <c r="C48" s="462"/>
      <c r="D48" s="291" t="s">
        <v>180</v>
      </c>
      <c r="E48" s="268">
        <v>1</v>
      </c>
      <c r="F48" s="5"/>
      <c r="G48" s="203"/>
      <c r="H48" s="445"/>
      <c r="I48" s="454"/>
      <c r="J48" s="444" t="s">
        <v>84</v>
      </c>
      <c r="K48" s="272" t="s">
        <v>174</v>
      </c>
      <c r="L48" s="268">
        <v>1</v>
      </c>
      <c r="M48" s="259" t="s">
        <v>218</v>
      </c>
      <c r="N48" s="268">
        <v>1</v>
      </c>
    </row>
    <row r="49" spans="1:14">
      <c r="A49" s="445"/>
      <c r="B49" s="464"/>
      <c r="C49" s="268" t="s">
        <v>49</v>
      </c>
      <c r="D49" s="272" t="s">
        <v>40</v>
      </c>
      <c r="E49" s="268">
        <v>1</v>
      </c>
      <c r="F49" s="279"/>
      <c r="G49" s="284"/>
      <c r="H49" s="445"/>
      <c r="I49" s="454"/>
      <c r="J49" s="445"/>
      <c r="K49" s="272" t="s">
        <v>1</v>
      </c>
      <c r="L49" s="268">
        <v>1</v>
      </c>
      <c r="M49" s="234"/>
      <c r="N49" s="258"/>
    </row>
    <row r="50" spans="1:14">
      <c r="A50" s="445"/>
      <c r="B50" s="464"/>
      <c r="C50" s="444" t="s">
        <v>78</v>
      </c>
      <c r="D50" s="272" t="s">
        <v>174</v>
      </c>
      <c r="E50" s="268">
        <v>3</v>
      </c>
      <c r="F50" s="279" t="s">
        <v>205</v>
      </c>
      <c r="G50" s="284">
        <v>4</v>
      </c>
      <c r="H50" s="445"/>
      <c r="I50" s="454"/>
      <c r="J50" s="445"/>
      <c r="K50" s="279" t="s">
        <v>220</v>
      </c>
      <c r="L50" s="257">
        <v>1</v>
      </c>
      <c r="M50" s="255"/>
      <c r="N50" s="256"/>
    </row>
    <row r="51" spans="1:14">
      <c r="A51" s="445"/>
      <c r="B51" s="464"/>
      <c r="C51" s="445"/>
      <c r="D51" s="272" t="s">
        <v>173</v>
      </c>
      <c r="E51" s="268">
        <v>1</v>
      </c>
      <c r="F51" s="272"/>
      <c r="G51" s="268"/>
      <c r="H51" s="445"/>
      <c r="I51" s="454"/>
      <c r="J51" s="445"/>
      <c r="K51" s="17" t="s">
        <v>59</v>
      </c>
      <c r="L51" s="268">
        <v>1</v>
      </c>
      <c r="M51" s="259"/>
      <c r="N51" s="260"/>
    </row>
    <row r="52" spans="1:14">
      <c r="A52" s="445"/>
      <c r="B52" s="464"/>
      <c r="C52" s="445"/>
      <c r="D52" s="272" t="s">
        <v>212</v>
      </c>
      <c r="E52" s="268">
        <v>1</v>
      </c>
      <c r="F52" s="239"/>
      <c r="G52" s="240"/>
      <c r="H52" s="445"/>
      <c r="I52" s="454"/>
      <c r="J52" s="446"/>
      <c r="K52" s="17" t="s">
        <v>36</v>
      </c>
      <c r="L52" s="268">
        <v>1</v>
      </c>
      <c r="M52" s="260"/>
      <c r="N52" s="260"/>
    </row>
    <row r="53" spans="1:14">
      <c r="A53" s="445"/>
      <c r="B53" s="464"/>
      <c r="C53" s="446"/>
      <c r="D53" s="17" t="s">
        <v>36</v>
      </c>
      <c r="E53" s="268">
        <v>2</v>
      </c>
      <c r="F53" s="5"/>
      <c r="G53" s="203"/>
      <c r="H53" s="445"/>
      <c r="I53" s="454"/>
      <c r="J53" s="268" t="s">
        <v>111</v>
      </c>
      <c r="K53" s="272" t="s">
        <v>40</v>
      </c>
      <c r="L53" s="268">
        <v>1</v>
      </c>
      <c r="M53" s="236"/>
      <c r="N53" s="237"/>
    </row>
    <row r="54" spans="1:14">
      <c r="A54" s="445"/>
      <c r="B54" s="464"/>
      <c r="C54" s="444" t="s">
        <v>5</v>
      </c>
      <c r="D54" s="272" t="s">
        <v>174</v>
      </c>
      <c r="E54" s="268">
        <v>1</v>
      </c>
      <c r="F54" s="5"/>
      <c r="G54" s="203"/>
      <c r="H54" s="445"/>
      <c r="I54" s="454"/>
      <c r="J54" s="268" t="s">
        <v>112</v>
      </c>
      <c r="K54" s="272" t="s">
        <v>40</v>
      </c>
      <c r="L54" s="268">
        <v>1</v>
      </c>
      <c r="M54" s="234"/>
      <c r="N54" s="235"/>
    </row>
    <row r="55" spans="1:14">
      <c r="A55" s="445"/>
      <c r="B55" s="464"/>
      <c r="C55" s="446"/>
      <c r="D55" s="272" t="s">
        <v>1</v>
      </c>
      <c r="E55" s="268">
        <v>1</v>
      </c>
      <c r="F55" s="5"/>
      <c r="G55" s="203"/>
      <c r="H55" s="445"/>
      <c r="I55" s="454"/>
      <c r="J55" s="268" t="s">
        <v>113</v>
      </c>
      <c r="K55" s="272" t="s">
        <v>40</v>
      </c>
      <c r="L55" s="272">
        <v>1</v>
      </c>
      <c r="M55" s="2"/>
      <c r="N55" s="2"/>
    </row>
    <row r="56" spans="1:14">
      <c r="A56" s="445"/>
      <c r="B56" s="464"/>
      <c r="C56" s="272" t="s">
        <v>103</v>
      </c>
      <c r="D56" s="272" t="s">
        <v>1</v>
      </c>
      <c r="E56" s="268">
        <v>2</v>
      </c>
      <c r="F56" s="5"/>
      <c r="G56" s="203"/>
      <c r="H56" s="445"/>
      <c r="I56" s="454"/>
      <c r="J56" s="268" t="s">
        <v>115</v>
      </c>
      <c r="K56" s="272" t="s">
        <v>40</v>
      </c>
      <c r="L56" s="268">
        <v>1</v>
      </c>
      <c r="M56" s="2"/>
      <c r="N56" s="2"/>
    </row>
    <row r="57" spans="1:14">
      <c r="A57" s="445"/>
      <c r="B57" s="464"/>
      <c r="C57" s="268" t="s">
        <v>7</v>
      </c>
      <c r="D57" s="272" t="s">
        <v>1</v>
      </c>
      <c r="E57" s="268">
        <v>2</v>
      </c>
      <c r="F57" s="5"/>
      <c r="G57" s="203"/>
      <c r="H57" s="445"/>
      <c r="I57" s="454"/>
      <c r="J57" s="268" t="s">
        <v>117</v>
      </c>
      <c r="K57" s="272" t="s">
        <v>1</v>
      </c>
      <c r="L57" s="272">
        <v>1</v>
      </c>
      <c r="M57" s="2"/>
      <c r="N57" s="2"/>
    </row>
    <row r="58" spans="1:14">
      <c r="A58" s="445"/>
      <c r="B58" s="464"/>
      <c r="C58" s="444" t="s">
        <v>4</v>
      </c>
      <c r="D58" s="272" t="s">
        <v>40</v>
      </c>
      <c r="E58" s="268">
        <v>1</v>
      </c>
      <c r="F58" s="5"/>
      <c r="G58" s="203"/>
      <c r="H58" s="445"/>
      <c r="I58" s="454"/>
      <c r="J58" s="444" t="s">
        <v>119</v>
      </c>
      <c r="K58" s="272" t="s">
        <v>1</v>
      </c>
      <c r="L58" s="272">
        <v>1</v>
      </c>
      <c r="M58" s="2"/>
      <c r="N58" s="2"/>
    </row>
    <row r="59" spans="1:14">
      <c r="A59" s="445"/>
      <c r="B59" s="464"/>
      <c r="C59" s="445"/>
      <c r="D59" s="272" t="s">
        <v>174</v>
      </c>
      <c r="E59" s="268">
        <v>1</v>
      </c>
      <c r="F59" s="5"/>
      <c r="G59" s="203"/>
      <c r="H59" s="445"/>
      <c r="I59" s="455"/>
      <c r="J59" s="446"/>
      <c r="K59" s="17" t="s">
        <v>36</v>
      </c>
      <c r="L59" s="268">
        <v>1</v>
      </c>
      <c r="M59" s="2"/>
      <c r="N59" s="2"/>
    </row>
    <row r="60" spans="1:14">
      <c r="A60" s="445"/>
      <c r="B60" s="464"/>
      <c r="C60" s="446"/>
      <c r="D60" s="17" t="s">
        <v>59</v>
      </c>
      <c r="E60" s="268">
        <v>1</v>
      </c>
      <c r="F60" s="5"/>
      <c r="G60" s="203"/>
      <c r="H60" s="445"/>
      <c r="I60" s="444" t="s">
        <v>57</v>
      </c>
      <c r="J60" s="460" t="s">
        <v>25</v>
      </c>
      <c r="K60" s="272" t="s">
        <v>174</v>
      </c>
      <c r="L60" s="268">
        <v>1</v>
      </c>
      <c r="M60" s="2"/>
      <c r="N60" s="2"/>
    </row>
    <row r="61" spans="1:14">
      <c r="A61" s="445"/>
      <c r="B61" s="464"/>
      <c r="C61" s="268" t="s">
        <v>8</v>
      </c>
      <c r="D61" s="272" t="s">
        <v>1</v>
      </c>
      <c r="E61" s="268">
        <v>1</v>
      </c>
      <c r="F61" s="5"/>
      <c r="G61" s="203"/>
      <c r="H61" s="445"/>
      <c r="I61" s="445"/>
      <c r="J61" s="462"/>
      <c r="K61" s="279" t="s">
        <v>1</v>
      </c>
      <c r="L61" s="274">
        <v>1</v>
      </c>
      <c r="M61" s="2"/>
      <c r="N61" s="2"/>
    </row>
    <row r="62" spans="1:14">
      <c r="A62" s="445"/>
      <c r="B62" s="464"/>
      <c r="C62" s="268" t="s">
        <v>110</v>
      </c>
      <c r="D62" s="272" t="s">
        <v>40</v>
      </c>
      <c r="E62" s="268">
        <v>1</v>
      </c>
      <c r="F62" s="5"/>
      <c r="G62" s="203"/>
      <c r="H62" s="445"/>
      <c r="I62" s="445"/>
      <c r="J62" s="268" t="s">
        <v>88</v>
      </c>
      <c r="K62" s="272" t="s">
        <v>1</v>
      </c>
      <c r="L62" s="272">
        <v>1</v>
      </c>
      <c r="M62" s="268"/>
      <c r="N62" s="268"/>
    </row>
    <row r="63" spans="1:14">
      <c r="A63" s="445"/>
      <c r="B63" s="464"/>
      <c r="C63" s="444" t="s">
        <v>2</v>
      </c>
      <c r="D63" s="272" t="s">
        <v>40</v>
      </c>
      <c r="E63" s="268">
        <v>1</v>
      </c>
      <c r="F63" s="269"/>
      <c r="G63" s="269"/>
      <c r="H63" s="445"/>
      <c r="I63" s="445"/>
      <c r="J63" s="444" t="s">
        <v>135</v>
      </c>
      <c r="K63" s="272" t="s">
        <v>174</v>
      </c>
      <c r="L63" s="268">
        <v>1</v>
      </c>
      <c r="M63" s="268"/>
      <c r="N63" s="268"/>
    </row>
    <row r="64" spans="1:14">
      <c r="A64" s="445"/>
      <c r="B64" s="464"/>
      <c r="C64" s="446"/>
      <c r="D64" s="279" t="s">
        <v>180</v>
      </c>
      <c r="E64" s="274">
        <v>2</v>
      </c>
      <c r="F64" s="269"/>
      <c r="G64" s="269"/>
      <c r="H64" s="445"/>
      <c r="I64" s="445"/>
      <c r="J64" s="446"/>
      <c r="K64" s="272" t="s">
        <v>40</v>
      </c>
      <c r="L64" s="268">
        <v>1</v>
      </c>
      <c r="M64" s="2"/>
      <c r="N64" s="2"/>
    </row>
    <row r="65" spans="1:14">
      <c r="A65" s="445"/>
      <c r="B65" s="464"/>
      <c r="C65" s="268" t="s">
        <v>114</v>
      </c>
      <c r="D65" s="272" t="s">
        <v>40</v>
      </c>
      <c r="E65" s="268">
        <v>1</v>
      </c>
      <c r="F65" s="5"/>
      <c r="G65" s="203"/>
      <c r="H65" s="445"/>
      <c r="I65" s="445"/>
      <c r="J65" s="444" t="s">
        <v>137</v>
      </c>
      <c r="K65" s="272" t="s">
        <v>40</v>
      </c>
      <c r="L65" s="268">
        <v>1</v>
      </c>
      <c r="M65" s="2"/>
      <c r="N65" s="2"/>
    </row>
    <row r="66" spans="1:14">
      <c r="A66" s="445"/>
      <c r="B66" s="464"/>
      <c r="C66" s="268" t="s">
        <v>9</v>
      </c>
      <c r="D66" s="272" t="s">
        <v>1</v>
      </c>
      <c r="E66" s="268">
        <v>1</v>
      </c>
      <c r="F66" s="5"/>
      <c r="G66" s="203"/>
      <c r="H66" s="445"/>
      <c r="I66" s="445"/>
      <c r="J66" s="446"/>
      <c r="K66" s="17" t="s">
        <v>213</v>
      </c>
      <c r="L66" s="268">
        <v>1</v>
      </c>
      <c r="M66" s="2"/>
      <c r="N66" s="2"/>
    </row>
    <row r="67" spans="1:14">
      <c r="A67" s="445"/>
      <c r="B67" s="464"/>
      <c r="C67" s="268" t="s">
        <v>217</v>
      </c>
      <c r="D67" s="272" t="s">
        <v>1</v>
      </c>
      <c r="E67" s="268">
        <v>1</v>
      </c>
      <c r="F67" s="5"/>
      <c r="G67" s="203"/>
      <c r="H67" s="445"/>
      <c r="I67" s="446"/>
      <c r="J67" s="268" t="s">
        <v>140</v>
      </c>
      <c r="K67" s="272" t="s">
        <v>1</v>
      </c>
      <c r="L67" s="268">
        <v>1</v>
      </c>
      <c r="M67" s="2"/>
      <c r="N67" s="2"/>
    </row>
    <row r="68" spans="1:14">
      <c r="A68" s="445"/>
      <c r="B68" s="464"/>
      <c r="C68" s="268" t="s">
        <v>6</v>
      </c>
      <c r="D68" s="272" t="s">
        <v>1</v>
      </c>
      <c r="E68" s="268">
        <v>1</v>
      </c>
      <c r="F68" s="5"/>
      <c r="G68" s="252"/>
      <c r="H68" s="445"/>
      <c r="I68" s="453" t="s">
        <v>142</v>
      </c>
      <c r="J68" s="287" t="s">
        <v>216</v>
      </c>
      <c r="K68" s="272" t="s">
        <v>1</v>
      </c>
      <c r="L68" s="268">
        <v>1</v>
      </c>
      <c r="M68" s="2"/>
      <c r="N68" s="2"/>
    </row>
    <row r="69" spans="1:14">
      <c r="A69" s="446"/>
      <c r="B69" s="465"/>
      <c r="C69" s="174" t="s">
        <v>228</v>
      </c>
      <c r="D69" s="173" t="s">
        <v>229</v>
      </c>
      <c r="E69" s="174">
        <v>1</v>
      </c>
      <c r="F69" s="5"/>
      <c r="G69" s="204"/>
      <c r="H69" s="445"/>
      <c r="I69" s="454"/>
      <c r="J69" s="268" t="s">
        <v>175</v>
      </c>
      <c r="K69" s="272" t="s">
        <v>40</v>
      </c>
      <c r="L69" s="268">
        <v>1</v>
      </c>
      <c r="M69" s="2"/>
      <c r="N69" s="2"/>
    </row>
    <row r="70" spans="1:14">
      <c r="A70" s="18"/>
      <c r="B70" s="294"/>
      <c r="C70" s="293"/>
      <c r="D70" s="9" t="s">
        <v>188</v>
      </c>
      <c r="E70" s="7">
        <f>SUM(E3:E69)</f>
        <v>77</v>
      </c>
      <c r="F70" s="20"/>
      <c r="G70" s="24"/>
      <c r="H70" s="445"/>
      <c r="I70" s="454"/>
      <c r="J70" s="444" t="s">
        <v>28</v>
      </c>
      <c r="K70" s="272" t="s">
        <v>1</v>
      </c>
      <c r="L70" s="272">
        <v>1</v>
      </c>
      <c r="M70" s="2"/>
      <c r="N70" s="2"/>
    </row>
    <row r="71" spans="1:14">
      <c r="A71" s="268" t="s">
        <v>93</v>
      </c>
      <c r="B71" s="268" t="s">
        <v>32</v>
      </c>
      <c r="C71" s="268" t="s">
        <v>0</v>
      </c>
      <c r="D71" s="272" t="s">
        <v>31</v>
      </c>
      <c r="E71" s="268" t="s">
        <v>33</v>
      </c>
      <c r="F71" s="268" t="s">
        <v>42</v>
      </c>
      <c r="G71" s="268" t="s">
        <v>33</v>
      </c>
      <c r="H71" s="445"/>
      <c r="I71" s="455"/>
      <c r="J71" s="446"/>
      <c r="K71" s="17" t="s">
        <v>36</v>
      </c>
      <c r="L71" s="268">
        <v>1</v>
      </c>
      <c r="M71" s="2"/>
      <c r="N71" s="2"/>
    </row>
    <row r="72" spans="1:14">
      <c r="A72" s="444" t="s">
        <v>214</v>
      </c>
      <c r="B72" s="268" t="s">
        <v>64</v>
      </c>
      <c r="C72" s="268" t="s">
        <v>72</v>
      </c>
      <c r="D72" s="272" t="s">
        <v>1</v>
      </c>
      <c r="E72" s="272">
        <v>1</v>
      </c>
      <c r="F72" s="2"/>
      <c r="G72" s="268"/>
      <c r="H72" s="445"/>
      <c r="I72" s="453" t="s">
        <v>65</v>
      </c>
      <c r="J72" s="273" t="s">
        <v>67</v>
      </c>
      <c r="K72" s="272" t="s">
        <v>1</v>
      </c>
      <c r="L72" s="268">
        <v>1</v>
      </c>
      <c r="M72" s="2"/>
      <c r="N72" s="2"/>
    </row>
    <row r="73" spans="1:14">
      <c r="A73" s="445"/>
      <c r="B73" s="453" t="s">
        <v>79</v>
      </c>
      <c r="C73" s="281" t="s">
        <v>80</v>
      </c>
      <c r="D73" s="279" t="s">
        <v>1</v>
      </c>
      <c r="E73" s="274">
        <v>1</v>
      </c>
      <c r="F73" s="286"/>
      <c r="G73" s="274"/>
      <c r="H73" s="445"/>
      <c r="I73" s="454"/>
      <c r="J73" s="268" t="s">
        <v>74</v>
      </c>
      <c r="K73" s="272" t="s">
        <v>1</v>
      </c>
      <c r="L73" s="268">
        <v>1</v>
      </c>
      <c r="M73" s="2"/>
      <c r="N73" s="2"/>
    </row>
    <row r="74" spans="1:14">
      <c r="A74" s="445"/>
      <c r="B74" s="454"/>
      <c r="C74" s="444" t="s">
        <v>101</v>
      </c>
      <c r="D74" s="272" t="s">
        <v>174</v>
      </c>
      <c r="E74" s="268">
        <v>1</v>
      </c>
      <c r="F74" s="2"/>
      <c r="G74" s="268"/>
      <c r="H74" s="445"/>
      <c r="I74" s="454"/>
      <c r="J74" s="275" t="s">
        <v>208</v>
      </c>
      <c r="K74" s="272" t="s">
        <v>209</v>
      </c>
      <c r="L74" s="272">
        <v>1</v>
      </c>
      <c r="M74" s="2"/>
      <c r="N74" s="2"/>
    </row>
    <row r="75" spans="1:14">
      <c r="A75" s="445"/>
      <c r="B75" s="454"/>
      <c r="C75" s="445"/>
      <c r="D75" s="272" t="s">
        <v>40</v>
      </c>
      <c r="E75" s="268">
        <v>1</v>
      </c>
      <c r="F75" s="2"/>
      <c r="G75" s="268"/>
      <c r="H75" s="446"/>
      <c r="I75" s="455"/>
      <c r="J75" s="268" t="s">
        <v>75</v>
      </c>
      <c r="K75" s="272" t="s">
        <v>1</v>
      </c>
      <c r="L75" s="272">
        <v>1</v>
      </c>
      <c r="M75" s="2"/>
      <c r="N75" s="2"/>
    </row>
    <row r="76" spans="1:14">
      <c r="A76" s="445"/>
      <c r="B76" s="454"/>
      <c r="C76" s="446"/>
      <c r="D76" s="272" t="s">
        <v>180</v>
      </c>
      <c r="E76" s="174">
        <v>2</v>
      </c>
      <c r="F76" s="2"/>
      <c r="G76" s="268"/>
      <c r="H76" s="267"/>
      <c r="I76" s="9"/>
      <c r="J76" s="7"/>
      <c r="K76" s="9" t="s">
        <v>236</v>
      </c>
      <c r="L76" s="7">
        <f>SUM(L2:L75)</f>
        <v>78</v>
      </c>
      <c r="M76" s="18"/>
      <c r="N76" s="18"/>
    </row>
    <row r="77" spans="1:14">
      <c r="A77" s="445"/>
      <c r="B77" s="455"/>
      <c r="C77" s="268" t="s">
        <v>106</v>
      </c>
      <c r="D77" s="272" t="s">
        <v>1</v>
      </c>
      <c r="E77" s="272">
        <v>1</v>
      </c>
      <c r="F77" s="2"/>
      <c r="G77" s="268"/>
      <c r="H77" s="267"/>
      <c r="I77" s="9"/>
      <c r="J77" s="7"/>
      <c r="K77" s="9"/>
      <c r="L77" s="7"/>
      <c r="M77" s="18"/>
      <c r="N77" s="18"/>
    </row>
    <row r="78" spans="1:14">
      <c r="A78" s="445"/>
      <c r="B78" s="444" t="s">
        <v>99</v>
      </c>
      <c r="C78" s="460" t="s">
        <v>26</v>
      </c>
      <c r="D78" s="272" t="s">
        <v>174</v>
      </c>
      <c r="E78" s="268">
        <v>1</v>
      </c>
      <c r="F78" s="2"/>
      <c r="G78" s="268"/>
      <c r="H78" s="267"/>
      <c r="I78" s="9"/>
      <c r="J78" s="7"/>
      <c r="K78" s="9"/>
      <c r="L78" s="7"/>
      <c r="M78" s="18"/>
      <c r="N78" s="18"/>
    </row>
    <row r="79" spans="1:14">
      <c r="A79" s="445"/>
      <c r="B79" s="445"/>
      <c r="C79" s="462"/>
      <c r="D79" s="272" t="s">
        <v>1</v>
      </c>
      <c r="E79" s="268">
        <v>1</v>
      </c>
      <c r="F79" s="2"/>
      <c r="G79" s="268"/>
      <c r="H79" s="18"/>
      <c r="I79" s="1"/>
      <c r="J79" s="1"/>
      <c r="K79" s="1"/>
      <c r="L79" s="1"/>
      <c r="M79" s="18"/>
      <c r="N79" s="18"/>
    </row>
    <row r="80" spans="1:14">
      <c r="A80" s="445"/>
      <c r="B80" s="445"/>
      <c r="C80" s="268" t="s">
        <v>76</v>
      </c>
      <c r="D80" s="272" t="s">
        <v>40</v>
      </c>
      <c r="E80" s="268">
        <v>1</v>
      </c>
      <c r="F80" s="2"/>
      <c r="G80" s="268"/>
      <c r="H80" s="18"/>
      <c r="I80" s="1"/>
      <c r="J80" s="7"/>
      <c r="K80" s="9"/>
      <c r="L80" s="9"/>
      <c r="M80" s="1"/>
      <c r="N80" s="1"/>
    </row>
    <row r="81" spans="1:14">
      <c r="A81" s="446"/>
      <c r="B81" s="446"/>
      <c r="C81" s="268" t="s">
        <v>210</v>
      </c>
      <c r="D81" s="272" t="s">
        <v>1</v>
      </c>
      <c r="E81" s="272">
        <v>1</v>
      </c>
      <c r="F81" s="2"/>
      <c r="G81" s="268"/>
      <c r="H81" s="18"/>
      <c r="I81" s="1"/>
      <c r="J81" s="1"/>
      <c r="K81" s="1"/>
      <c r="L81" s="1"/>
      <c r="M81" s="1"/>
      <c r="N81" s="1"/>
    </row>
    <row r="82" spans="1:14" ht="28.5" customHeight="1">
      <c r="A82" s="444" t="s">
        <v>215</v>
      </c>
      <c r="B82" s="444" t="s">
        <v>211</v>
      </c>
      <c r="C82" s="492" t="s">
        <v>98</v>
      </c>
      <c r="D82" s="272" t="s">
        <v>174</v>
      </c>
      <c r="E82" s="268">
        <v>1</v>
      </c>
      <c r="F82" s="2"/>
      <c r="G82" s="268"/>
      <c r="H82" s="1"/>
      <c r="I82" s="1"/>
      <c r="J82" s="1"/>
      <c r="K82" s="1"/>
      <c r="L82" s="1"/>
      <c r="M82" s="1"/>
      <c r="N82" s="1"/>
    </row>
    <row r="83" spans="1:14">
      <c r="A83" s="445"/>
      <c r="B83" s="445"/>
      <c r="C83" s="493"/>
      <c r="D83" s="272" t="s">
        <v>40</v>
      </c>
      <c r="E83" s="268">
        <v>1</v>
      </c>
      <c r="F83" s="236"/>
      <c r="G83" s="174"/>
      <c r="H83" s="1"/>
      <c r="I83" s="439" t="s">
        <v>31</v>
      </c>
      <c r="J83" s="439"/>
      <c r="K83" s="268" t="s">
        <v>166</v>
      </c>
      <c r="L83" s="439" t="s">
        <v>187</v>
      </c>
      <c r="M83" s="439"/>
      <c r="N83" s="268" t="s">
        <v>166</v>
      </c>
    </row>
    <row r="84" spans="1:14" ht="28.5" customHeight="1">
      <c r="A84" s="445"/>
      <c r="B84" s="445"/>
      <c r="C84" s="444" t="s">
        <v>56</v>
      </c>
      <c r="D84" s="272" t="s">
        <v>174</v>
      </c>
      <c r="E84" s="268">
        <v>1</v>
      </c>
      <c r="F84" s="254"/>
      <c r="G84" s="254"/>
      <c r="H84" s="1"/>
      <c r="I84" s="430" t="s">
        <v>159</v>
      </c>
      <c r="J84" s="430"/>
      <c r="K84" s="268">
        <f>1</f>
        <v>1</v>
      </c>
      <c r="L84" s="430" t="s">
        <v>159</v>
      </c>
      <c r="M84" s="430"/>
      <c r="N84" s="268">
        <v>0</v>
      </c>
    </row>
    <row r="85" spans="1:14">
      <c r="A85" s="445"/>
      <c r="B85" s="445"/>
      <c r="C85" s="445"/>
      <c r="D85" s="272" t="s">
        <v>1</v>
      </c>
      <c r="E85" s="268">
        <v>1</v>
      </c>
      <c r="F85" s="2"/>
      <c r="G85" s="268"/>
      <c r="H85" s="1"/>
      <c r="I85" s="430" t="s">
        <v>160</v>
      </c>
      <c r="J85" s="430"/>
      <c r="K85" s="268">
        <f>SUM(E5,E11:E12,E20,E23,E30,E33:E34,E38:E48,E73,E79:E80,E82:E83,E91,E93,E96,E99:E100,L3:L4,L10:L12,L21,L24,L27:L28,L29,L41,L45:L47,L60:L61,L68,L72)</f>
        <v>53</v>
      </c>
      <c r="L85" s="430" t="s">
        <v>160</v>
      </c>
      <c r="M85" s="430"/>
      <c r="N85" s="268">
        <v>1</v>
      </c>
    </row>
    <row r="86" spans="1:14">
      <c r="A86" s="445"/>
      <c r="B86" s="445"/>
      <c r="C86" s="445"/>
      <c r="D86" s="272" t="s">
        <v>237</v>
      </c>
      <c r="E86" s="274">
        <v>1</v>
      </c>
      <c r="F86" s="2"/>
      <c r="G86" s="268"/>
      <c r="H86" s="1"/>
      <c r="I86" s="430" t="s">
        <v>161</v>
      </c>
      <c r="J86" s="430"/>
      <c r="K86" s="268">
        <f>SUM(E3:E4,E6:E7,E9:E10,E13:E19,E21:E22,E24:E25,E27:E29,E31:E32,E35:E37,E49:E52,E54:E59,E61:E69,E72,E74:E78,E81,E84:E86,E88:E90,E92,E94:E95,E97:E98,E101,E103:E104,E106,L5:L6,L8:L9,L13:L15,L17:L20,L22:L23,L25,L30:L31,L33,L35:L36,L37,L39:L40,L42:L43,L48:L50,L53:L58,L62:L65,L67,L69:L70,L73:L75)</f>
        <v>122</v>
      </c>
      <c r="L86" s="430" t="s">
        <v>161</v>
      </c>
      <c r="M86" s="430"/>
      <c r="N86" s="268">
        <v>5</v>
      </c>
    </row>
    <row r="87" spans="1:14">
      <c r="A87" s="445"/>
      <c r="B87" s="445"/>
      <c r="C87" s="446"/>
      <c r="D87" s="17" t="s">
        <v>36</v>
      </c>
      <c r="E87" s="268">
        <v>1</v>
      </c>
      <c r="F87" s="2"/>
      <c r="G87" s="268"/>
      <c r="H87" s="1"/>
      <c r="I87" s="430" t="s">
        <v>162</v>
      </c>
      <c r="J87" s="430"/>
      <c r="K87" s="268">
        <f>SUM(E8,E26,E53,E60,E87,E102,E105,L7,L16,L26,L32,L34,L38,L51:L52,L59,L66,L71)</f>
        <v>19</v>
      </c>
      <c r="L87" s="430" t="s">
        <v>162</v>
      </c>
      <c r="M87" s="430"/>
      <c r="N87" s="268">
        <v>0</v>
      </c>
    </row>
    <row r="88" spans="1:14">
      <c r="A88" s="445"/>
      <c r="B88" s="445"/>
      <c r="C88" s="268" t="s">
        <v>41</v>
      </c>
      <c r="D88" s="272" t="s">
        <v>1</v>
      </c>
      <c r="E88" s="268">
        <v>1</v>
      </c>
      <c r="F88" s="2"/>
      <c r="G88" s="268"/>
      <c r="H88" s="1"/>
      <c r="I88" s="469" t="s">
        <v>157</v>
      </c>
      <c r="J88" s="469"/>
      <c r="K88" s="283">
        <f>SUM(K84:K87)</f>
        <v>195</v>
      </c>
      <c r="L88" s="469" t="s">
        <v>157</v>
      </c>
      <c r="M88" s="469"/>
      <c r="N88" s="283">
        <f>SUM(N84:N87)</f>
        <v>6</v>
      </c>
    </row>
    <row r="89" spans="1:14">
      <c r="A89" s="445"/>
      <c r="B89" s="446"/>
      <c r="C89" s="268" t="s">
        <v>73</v>
      </c>
      <c r="D89" s="272" t="s">
        <v>1</v>
      </c>
      <c r="E89" s="272">
        <v>1</v>
      </c>
      <c r="F89" s="2"/>
      <c r="G89" s="268"/>
      <c r="H89" s="1"/>
      <c r="I89" s="1"/>
      <c r="J89" s="1"/>
      <c r="K89" s="1"/>
      <c r="L89" s="1"/>
      <c r="M89" s="1"/>
      <c r="N89" s="1"/>
    </row>
    <row r="90" spans="1:14">
      <c r="A90" s="445"/>
      <c r="B90" s="453" t="s">
        <v>107</v>
      </c>
      <c r="C90" s="273" t="s">
        <v>176</v>
      </c>
      <c r="D90" s="272" t="s">
        <v>40</v>
      </c>
      <c r="E90" s="272">
        <v>1</v>
      </c>
      <c r="F90" s="2"/>
      <c r="G90" s="268"/>
      <c r="H90" s="1"/>
      <c r="I90" s="1"/>
      <c r="J90" s="1"/>
      <c r="K90" s="1"/>
      <c r="L90" s="1"/>
      <c r="M90" s="1"/>
      <c r="N90" s="1"/>
    </row>
    <row r="91" spans="1:14" ht="16.5" customHeight="1">
      <c r="A91" s="445"/>
      <c r="B91" s="455"/>
      <c r="C91" s="268" t="s">
        <v>108</v>
      </c>
      <c r="D91" s="272" t="s">
        <v>1</v>
      </c>
      <c r="E91" s="272">
        <v>1</v>
      </c>
      <c r="F91" s="2"/>
      <c r="G91" s="268"/>
      <c r="H91" s="1"/>
      <c r="I91" s="1"/>
      <c r="J91" s="1"/>
      <c r="K91" s="1"/>
      <c r="L91" s="1"/>
      <c r="M91" s="1"/>
      <c r="N91" s="1"/>
    </row>
    <row r="92" spans="1:14">
      <c r="A92" s="445"/>
      <c r="B92" s="279" t="s">
        <v>61</v>
      </c>
      <c r="C92" s="268" t="s">
        <v>96</v>
      </c>
      <c r="D92" s="272" t="s">
        <v>1</v>
      </c>
      <c r="E92" s="272">
        <v>1</v>
      </c>
      <c r="F92" s="2"/>
      <c r="G92" s="268"/>
      <c r="H92" s="1"/>
      <c r="I92" s="1"/>
      <c r="J92" s="1"/>
      <c r="K92" s="1"/>
      <c r="L92" s="1"/>
      <c r="M92" s="1"/>
      <c r="N92" s="1"/>
    </row>
    <row r="93" spans="1:14">
      <c r="A93" s="445"/>
      <c r="B93" s="453" t="s">
        <v>123</v>
      </c>
      <c r="C93" s="292" t="s">
        <v>224</v>
      </c>
      <c r="D93" s="173" t="s">
        <v>225</v>
      </c>
      <c r="E93" s="173">
        <v>1</v>
      </c>
      <c r="F93" s="2"/>
      <c r="G93" s="268"/>
      <c r="H93" s="1"/>
      <c r="I93" s="1"/>
      <c r="J93" s="1"/>
      <c r="K93" s="1"/>
      <c r="L93" s="1"/>
      <c r="M93" s="1"/>
      <c r="N93" s="1"/>
    </row>
    <row r="94" spans="1:14">
      <c r="A94" s="445"/>
      <c r="B94" s="454"/>
      <c r="C94" s="268" t="s">
        <v>86</v>
      </c>
      <c r="D94" s="272" t="s">
        <v>1</v>
      </c>
      <c r="E94" s="272">
        <v>1</v>
      </c>
      <c r="F94" s="2"/>
      <c r="G94" s="268"/>
      <c r="H94" s="1"/>
      <c r="I94" s="1"/>
      <c r="J94" s="1"/>
      <c r="K94" s="1"/>
      <c r="L94" s="1"/>
      <c r="M94" s="1"/>
      <c r="N94" s="1"/>
    </row>
    <row r="95" spans="1:14">
      <c r="A95" s="445"/>
      <c r="B95" s="455"/>
      <c r="C95" s="174" t="s">
        <v>226</v>
      </c>
      <c r="D95" s="173" t="s">
        <v>227</v>
      </c>
      <c r="E95" s="173">
        <v>1</v>
      </c>
      <c r="F95" s="2"/>
      <c r="G95" s="268"/>
      <c r="H95" s="1"/>
      <c r="I95" s="1"/>
      <c r="J95" s="1"/>
      <c r="K95" s="1"/>
      <c r="L95" s="1"/>
      <c r="M95" s="1"/>
      <c r="N95" s="1"/>
    </row>
    <row r="96" spans="1:14">
      <c r="A96" s="445"/>
      <c r="B96" s="453" t="s">
        <v>118</v>
      </c>
      <c r="C96" s="273" t="s">
        <v>29</v>
      </c>
      <c r="D96" s="272" t="s">
        <v>1</v>
      </c>
      <c r="E96" s="268">
        <v>1</v>
      </c>
      <c r="F96" s="2"/>
      <c r="G96" s="268"/>
      <c r="H96" s="1"/>
      <c r="I96" s="1"/>
      <c r="J96" s="1"/>
      <c r="K96" s="1"/>
      <c r="L96" s="1"/>
      <c r="M96" s="1"/>
      <c r="N96" s="1"/>
    </row>
    <row r="97" spans="1:14">
      <c r="A97" s="445"/>
      <c r="B97" s="454"/>
      <c r="C97" s="444" t="s">
        <v>30</v>
      </c>
      <c r="D97" s="272" t="s">
        <v>174</v>
      </c>
      <c r="E97" s="268">
        <v>1</v>
      </c>
      <c r="F97" s="2"/>
      <c r="G97" s="268"/>
      <c r="H97" s="1"/>
      <c r="I97" s="1"/>
      <c r="J97" s="1"/>
      <c r="K97" s="1"/>
      <c r="L97" s="1"/>
      <c r="M97" s="1"/>
      <c r="N97" s="1"/>
    </row>
    <row r="98" spans="1:14">
      <c r="A98" s="445"/>
      <c r="B98" s="455"/>
      <c r="C98" s="446"/>
      <c r="D98" s="272" t="s">
        <v>1</v>
      </c>
      <c r="E98" s="272">
        <v>2</v>
      </c>
      <c r="F98" s="2"/>
      <c r="G98" s="268"/>
      <c r="H98" s="1"/>
      <c r="I98" s="1"/>
      <c r="J98" s="1"/>
      <c r="K98" s="1"/>
      <c r="L98" s="1"/>
      <c r="M98" s="1"/>
      <c r="N98" s="1"/>
    </row>
    <row r="99" spans="1:14">
      <c r="A99" s="445"/>
      <c r="B99" s="444" t="s">
        <v>109</v>
      </c>
      <c r="C99" s="460" t="s">
        <v>83</v>
      </c>
      <c r="D99" s="272" t="s">
        <v>174</v>
      </c>
      <c r="E99" s="268">
        <v>1</v>
      </c>
      <c r="F99" s="2"/>
      <c r="G99" s="268"/>
      <c r="H99" s="1"/>
      <c r="I99" s="1"/>
      <c r="J99" s="1"/>
      <c r="K99" s="1"/>
      <c r="L99" s="1"/>
      <c r="M99" s="1"/>
      <c r="N99" s="1"/>
    </row>
    <row r="100" spans="1:14">
      <c r="A100" s="445"/>
      <c r="B100" s="445"/>
      <c r="C100" s="462"/>
      <c r="D100" s="272" t="s">
        <v>1</v>
      </c>
      <c r="E100" s="268">
        <v>1</v>
      </c>
      <c r="F100" s="2"/>
      <c r="G100" s="268"/>
      <c r="H100" s="1"/>
      <c r="I100" s="1"/>
      <c r="J100" s="1"/>
      <c r="K100" s="1"/>
      <c r="L100" s="1"/>
      <c r="M100" s="1"/>
      <c r="N100" s="1"/>
    </row>
    <row r="101" spans="1:14">
      <c r="A101" s="445"/>
      <c r="B101" s="445"/>
      <c r="C101" s="444" t="s">
        <v>92</v>
      </c>
      <c r="D101" s="272" t="s">
        <v>40</v>
      </c>
      <c r="E101" s="268">
        <v>3</v>
      </c>
      <c r="F101" s="2"/>
      <c r="G101" s="268"/>
      <c r="H101" s="1"/>
      <c r="I101" s="1"/>
      <c r="J101" s="1"/>
      <c r="K101" s="1"/>
      <c r="L101" s="1"/>
      <c r="M101" s="1"/>
      <c r="N101" s="1"/>
    </row>
    <row r="102" spans="1:14">
      <c r="A102" s="445"/>
      <c r="B102" s="445"/>
      <c r="C102" s="446"/>
      <c r="D102" s="17" t="s">
        <v>36</v>
      </c>
      <c r="E102" s="268">
        <v>1</v>
      </c>
      <c r="F102" s="2"/>
      <c r="G102" s="268"/>
      <c r="H102" s="1"/>
      <c r="I102" s="1"/>
      <c r="J102" s="1"/>
      <c r="K102" s="1"/>
      <c r="L102" s="1"/>
      <c r="M102" s="1"/>
      <c r="N102" s="1"/>
    </row>
    <row r="103" spans="1:14">
      <c r="A103" s="445"/>
      <c r="B103" s="445"/>
      <c r="C103" s="444" t="s">
        <v>85</v>
      </c>
      <c r="D103" s="272" t="s">
        <v>174</v>
      </c>
      <c r="E103" s="268">
        <v>1</v>
      </c>
      <c r="F103" s="2"/>
      <c r="G103" s="268"/>
      <c r="H103" s="1"/>
      <c r="I103" s="1"/>
      <c r="J103" s="1"/>
      <c r="K103" s="1"/>
      <c r="L103" s="1"/>
      <c r="M103" s="1"/>
      <c r="N103" s="1"/>
    </row>
    <row r="104" spans="1:14">
      <c r="A104" s="445"/>
      <c r="B104" s="445"/>
      <c r="C104" s="445"/>
      <c r="D104" s="272" t="s">
        <v>40</v>
      </c>
      <c r="E104" s="268">
        <v>2</v>
      </c>
      <c r="F104" s="2"/>
      <c r="G104" s="268"/>
      <c r="H104" s="1"/>
      <c r="I104" s="1"/>
      <c r="J104" s="1"/>
      <c r="K104" s="1"/>
      <c r="L104" s="1"/>
      <c r="M104" s="1"/>
      <c r="N104" s="1"/>
    </row>
    <row r="105" spans="1:14">
      <c r="A105" s="445"/>
      <c r="B105" s="445"/>
      <c r="C105" s="446"/>
      <c r="D105" s="17" t="s">
        <v>59</v>
      </c>
      <c r="E105" s="268">
        <v>1</v>
      </c>
      <c r="F105" s="2"/>
      <c r="G105" s="268"/>
      <c r="H105" s="1"/>
      <c r="I105" s="1"/>
      <c r="J105" s="1"/>
      <c r="K105" s="1"/>
      <c r="L105" s="1"/>
      <c r="M105" s="1"/>
      <c r="N105" s="1"/>
    </row>
    <row r="106" spans="1:14">
      <c r="A106" s="446"/>
      <c r="B106" s="446"/>
      <c r="C106" s="268" t="s">
        <v>116</v>
      </c>
      <c r="D106" s="272" t="s">
        <v>1</v>
      </c>
      <c r="E106" s="272">
        <v>1</v>
      </c>
      <c r="F106" s="254"/>
      <c r="G106" s="254"/>
      <c r="H106" s="1"/>
      <c r="I106" s="1"/>
      <c r="J106" s="1"/>
      <c r="K106" s="1"/>
      <c r="L106" s="1"/>
      <c r="M106" s="1"/>
      <c r="N106" s="1"/>
    </row>
    <row r="107" spans="1:14">
      <c r="A107" s="295"/>
      <c r="B107" s="266"/>
      <c r="C107" s="7"/>
      <c r="D107" s="9" t="s">
        <v>188</v>
      </c>
      <c r="E107" s="297">
        <f>SUM(E72:E106)</f>
        <v>40</v>
      </c>
      <c r="F107" s="7"/>
      <c r="G107" s="7"/>
      <c r="H107" s="1"/>
      <c r="I107" s="1"/>
      <c r="J107" s="1"/>
      <c r="K107" s="1"/>
      <c r="L107" s="1"/>
      <c r="M107" s="1"/>
      <c r="N107" s="1"/>
    </row>
    <row r="108" spans="1:14">
      <c r="A108" s="270" t="s">
        <v>157</v>
      </c>
      <c r="B108" s="276"/>
      <c r="C108" s="276"/>
      <c r="D108" s="296" t="s">
        <v>31</v>
      </c>
      <c r="E108" s="181">
        <f>SUM(E70,L76,E107)</f>
        <v>195</v>
      </c>
      <c r="F108" s="181" t="s">
        <v>42</v>
      </c>
      <c r="G108" s="181">
        <v>6</v>
      </c>
      <c r="H108" s="1"/>
      <c r="I108" s="1"/>
      <c r="J108" s="1"/>
      <c r="K108" s="1"/>
      <c r="L108" s="1"/>
      <c r="M108" s="1"/>
      <c r="N108" s="1"/>
    </row>
    <row r="109" spans="1:14" ht="71.25">
      <c r="A109" s="270" t="s">
        <v>167</v>
      </c>
      <c r="B109" s="280" t="s">
        <v>148</v>
      </c>
      <c r="C109" s="280" t="s">
        <v>1</v>
      </c>
      <c r="D109" s="268">
        <v>1</v>
      </c>
      <c r="E109" s="268"/>
      <c r="F109" s="254"/>
      <c r="G109" s="254"/>
      <c r="H109" s="1"/>
      <c r="I109" s="1"/>
      <c r="J109" s="1"/>
      <c r="K109" s="1"/>
      <c r="L109" s="1"/>
      <c r="M109" s="1"/>
      <c r="N109" s="1"/>
    </row>
  </sheetData>
  <mergeCells count="85">
    <mergeCell ref="B33:B37"/>
    <mergeCell ref="A3:A37"/>
    <mergeCell ref="C39:C41"/>
    <mergeCell ref="C42:C43"/>
    <mergeCell ref="I27:I38"/>
    <mergeCell ref="B20:B22"/>
    <mergeCell ref="C24:C26"/>
    <mergeCell ref="B23:B29"/>
    <mergeCell ref="B30:B32"/>
    <mergeCell ref="I20:I21"/>
    <mergeCell ref="I22:I23"/>
    <mergeCell ref="C35:C36"/>
    <mergeCell ref="A1:N1"/>
    <mergeCell ref="B5:B10"/>
    <mergeCell ref="C6:C8"/>
    <mergeCell ref="B11:B19"/>
    <mergeCell ref="C11:C12"/>
    <mergeCell ref="B3:B4"/>
    <mergeCell ref="C14:C16"/>
    <mergeCell ref="J5:J7"/>
    <mergeCell ref="I3:I9"/>
    <mergeCell ref="H3:H9"/>
    <mergeCell ref="J3:J4"/>
    <mergeCell ref="L87:M87"/>
    <mergeCell ref="I88:J88"/>
    <mergeCell ref="L88:M88"/>
    <mergeCell ref="L83:M83"/>
    <mergeCell ref="I84:J84"/>
    <mergeCell ref="L84:M84"/>
    <mergeCell ref="I85:J85"/>
    <mergeCell ref="L85:M85"/>
    <mergeCell ref="I86:J86"/>
    <mergeCell ref="L86:M86"/>
    <mergeCell ref="I83:J83"/>
    <mergeCell ref="I87:J87"/>
    <mergeCell ref="B73:B77"/>
    <mergeCell ref="A72:A81"/>
    <mergeCell ref="B78:B81"/>
    <mergeCell ref="C58:C60"/>
    <mergeCell ref="C63:C64"/>
    <mergeCell ref="B38:B69"/>
    <mergeCell ref="A38:A69"/>
    <mergeCell ref="C47:C48"/>
    <mergeCell ref="C50:C53"/>
    <mergeCell ref="C54:C55"/>
    <mergeCell ref="C44:C45"/>
    <mergeCell ref="J25:J26"/>
    <mergeCell ref="C33:C34"/>
    <mergeCell ref="I24:I26"/>
    <mergeCell ref="H10:H43"/>
    <mergeCell ref="J28:J29"/>
    <mergeCell ref="J30:J32"/>
    <mergeCell ref="J33:J34"/>
    <mergeCell ref="J10:J11"/>
    <mergeCell ref="J13:J16"/>
    <mergeCell ref="I10:I19"/>
    <mergeCell ref="J37:J38"/>
    <mergeCell ref="I39:I40"/>
    <mergeCell ref="I41:I43"/>
    <mergeCell ref="J48:J52"/>
    <mergeCell ref="J58:J59"/>
    <mergeCell ref="I44:I59"/>
    <mergeCell ref="C78:C79"/>
    <mergeCell ref="J63:J64"/>
    <mergeCell ref="I60:I67"/>
    <mergeCell ref="J70:J71"/>
    <mergeCell ref="I68:I71"/>
    <mergeCell ref="I72:I75"/>
    <mergeCell ref="C74:C76"/>
    <mergeCell ref="H44:H75"/>
    <mergeCell ref="J60:J61"/>
    <mergeCell ref="J65:J66"/>
    <mergeCell ref="J45:J46"/>
    <mergeCell ref="B96:B98"/>
    <mergeCell ref="C97:C98"/>
    <mergeCell ref="C103:C105"/>
    <mergeCell ref="B99:B106"/>
    <mergeCell ref="A82:A106"/>
    <mergeCell ref="B82:B89"/>
    <mergeCell ref="B90:B91"/>
    <mergeCell ref="B93:B95"/>
    <mergeCell ref="C101:C102"/>
    <mergeCell ref="C99:C100"/>
    <mergeCell ref="C84:C87"/>
    <mergeCell ref="C82:C8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workbookViewId="0">
      <selection sqref="A1:N1"/>
    </sheetView>
  </sheetViews>
  <sheetFormatPr defaultRowHeight="16.5"/>
  <sheetData>
    <row r="1" spans="1:14">
      <c r="A1" s="450" t="s">
        <v>238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>
      <c r="A2" s="268" t="s">
        <v>93</v>
      </c>
      <c r="B2" s="268" t="s">
        <v>32</v>
      </c>
      <c r="C2" s="268" t="s">
        <v>0</v>
      </c>
      <c r="D2" s="272" t="s">
        <v>31</v>
      </c>
      <c r="E2" s="268" t="s">
        <v>33</v>
      </c>
      <c r="F2" s="268" t="s">
        <v>42</v>
      </c>
      <c r="G2" s="268" t="s">
        <v>33</v>
      </c>
      <c r="H2" s="268" t="s">
        <v>93</v>
      </c>
      <c r="I2" s="268" t="s">
        <v>32</v>
      </c>
      <c r="J2" s="268" t="s">
        <v>0</v>
      </c>
      <c r="K2" s="272" t="s">
        <v>31</v>
      </c>
      <c r="L2" s="268" t="s">
        <v>33</v>
      </c>
      <c r="M2" s="268" t="s">
        <v>42</v>
      </c>
      <c r="N2" s="268" t="s">
        <v>33</v>
      </c>
    </row>
    <row r="3" spans="1:14">
      <c r="A3" s="444" t="s">
        <v>149</v>
      </c>
      <c r="B3" s="453" t="s">
        <v>45</v>
      </c>
      <c r="C3" s="268" t="s">
        <v>172</v>
      </c>
      <c r="D3" s="272" t="s">
        <v>40</v>
      </c>
      <c r="E3" s="268">
        <v>1</v>
      </c>
      <c r="F3" s="5"/>
      <c r="G3" s="269"/>
      <c r="H3" s="444" t="s">
        <v>150</v>
      </c>
      <c r="I3" s="453" t="s">
        <v>122</v>
      </c>
      <c r="J3" s="460" t="s">
        <v>24</v>
      </c>
      <c r="K3" s="272" t="s">
        <v>174</v>
      </c>
      <c r="L3" s="268">
        <v>2</v>
      </c>
      <c r="M3" s="2"/>
      <c r="N3" s="2"/>
    </row>
    <row r="4" spans="1:14">
      <c r="A4" s="445"/>
      <c r="B4" s="455"/>
      <c r="C4" s="268" t="s">
        <v>230</v>
      </c>
      <c r="D4" s="272" t="s">
        <v>231</v>
      </c>
      <c r="E4" s="268">
        <v>1</v>
      </c>
      <c r="F4" s="5"/>
      <c r="G4" s="269"/>
      <c r="H4" s="445"/>
      <c r="I4" s="454"/>
      <c r="J4" s="462"/>
      <c r="K4" s="272" t="s">
        <v>1</v>
      </c>
      <c r="L4" s="268">
        <v>1</v>
      </c>
      <c r="M4" s="2"/>
      <c r="N4" s="2"/>
    </row>
    <row r="5" spans="1:14">
      <c r="A5" s="445"/>
      <c r="B5" s="453" t="s">
        <v>134</v>
      </c>
      <c r="C5" s="287" t="s">
        <v>14</v>
      </c>
      <c r="D5" s="272" t="s">
        <v>40</v>
      </c>
      <c r="E5" s="268">
        <v>1</v>
      </c>
      <c r="F5" s="5"/>
      <c r="G5" s="269"/>
      <c r="H5" s="445"/>
      <c r="I5" s="454"/>
      <c r="J5" s="444" t="s">
        <v>127</v>
      </c>
      <c r="K5" s="272" t="s">
        <v>174</v>
      </c>
      <c r="L5" s="268">
        <v>2</v>
      </c>
      <c r="M5" s="2"/>
      <c r="N5" s="2"/>
    </row>
    <row r="6" spans="1:14">
      <c r="A6" s="445"/>
      <c r="B6" s="496"/>
      <c r="C6" s="444" t="s">
        <v>15</v>
      </c>
      <c r="D6" s="272" t="s">
        <v>174</v>
      </c>
      <c r="E6" s="268">
        <v>1</v>
      </c>
      <c r="F6" s="5"/>
      <c r="G6" s="269"/>
      <c r="H6" s="445"/>
      <c r="I6" s="454"/>
      <c r="J6" s="445"/>
      <c r="K6" s="272" t="s">
        <v>40</v>
      </c>
      <c r="L6" s="268">
        <v>1</v>
      </c>
      <c r="M6" s="2"/>
      <c r="N6" s="2"/>
    </row>
    <row r="7" spans="1:14">
      <c r="A7" s="445"/>
      <c r="B7" s="496"/>
      <c r="C7" s="445"/>
      <c r="D7" s="272" t="s">
        <v>1</v>
      </c>
      <c r="E7" s="268">
        <v>1</v>
      </c>
      <c r="F7" s="5"/>
      <c r="G7" s="269"/>
      <c r="H7" s="445"/>
      <c r="I7" s="454"/>
      <c r="J7" s="446"/>
      <c r="K7" s="17" t="s">
        <v>36</v>
      </c>
      <c r="L7" s="268">
        <v>1</v>
      </c>
      <c r="M7" s="2"/>
      <c r="N7" s="2"/>
    </row>
    <row r="8" spans="1:14">
      <c r="A8" s="445"/>
      <c r="B8" s="496"/>
      <c r="C8" s="446"/>
      <c r="D8" s="17" t="s">
        <v>36</v>
      </c>
      <c r="E8" s="268">
        <v>1</v>
      </c>
      <c r="F8" s="5"/>
      <c r="G8" s="269"/>
      <c r="H8" s="445"/>
      <c r="I8" s="454"/>
      <c r="J8" s="268" t="s">
        <v>131</v>
      </c>
      <c r="K8" s="272" t="s">
        <v>180</v>
      </c>
      <c r="L8" s="272">
        <v>1</v>
      </c>
      <c r="M8" s="2"/>
      <c r="N8" s="2"/>
    </row>
    <row r="9" spans="1:14">
      <c r="A9" s="445"/>
      <c r="B9" s="496"/>
      <c r="C9" s="268" t="s">
        <v>90</v>
      </c>
      <c r="D9" s="272" t="s">
        <v>180</v>
      </c>
      <c r="E9" s="272">
        <v>1</v>
      </c>
      <c r="F9" s="5"/>
      <c r="G9" s="269"/>
      <c r="H9" s="446"/>
      <c r="I9" s="455"/>
      <c r="J9" s="268" t="s">
        <v>87</v>
      </c>
      <c r="K9" s="272" t="s">
        <v>40</v>
      </c>
      <c r="L9" s="268">
        <v>1</v>
      </c>
      <c r="M9" s="2"/>
      <c r="N9" s="2"/>
    </row>
    <row r="10" spans="1:14">
      <c r="A10" s="445"/>
      <c r="B10" s="497"/>
      <c r="C10" s="268" t="s">
        <v>138</v>
      </c>
      <c r="D10" s="272" t="s">
        <v>1</v>
      </c>
      <c r="E10" s="272">
        <v>1</v>
      </c>
      <c r="F10" s="5"/>
      <c r="G10" s="269"/>
      <c r="H10" s="444" t="s">
        <v>152</v>
      </c>
      <c r="I10" s="453" t="s">
        <v>39</v>
      </c>
      <c r="J10" s="460" t="s">
        <v>20</v>
      </c>
      <c r="K10" s="272" t="s">
        <v>174</v>
      </c>
      <c r="L10" s="268">
        <v>1</v>
      </c>
      <c r="M10" s="5"/>
      <c r="N10" s="5"/>
    </row>
    <row r="11" spans="1:14">
      <c r="A11" s="445"/>
      <c r="B11" s="441" t="s">
        <v>38</v>
      </c>
      <c r="C11" s="491" t="s">
        <v>18</v>
      </c>
      <c r="D11" s="272" t="s">
        <v>174</v>
      </c>
      <c r="E11" s="174">
        <v>1</v>
      </c>
      <c r="F11" s="5"/>
      <c r="G11" s="269"/>
      <c r="H11" s="445"/>
      <c r="I11" s="454"/>
      <c r="J11" s="462"/>
      <c r="K11" s="272" t="s">
        <v>1</v>
      </c>
      <c r="L11" s="268">
        <v>1</v>
      </c>
      <c r="M11" s="5"/>
      <c r="N11" s="5"/>
    </row>
    <row r="12" spans="1:14">
      <c r="A12" s="445"/>
      <c r="B12" s="441"/>
      <c r="C12" s="491"/>
      <c r="D12" s="272" t="s">
        <v>1</v>
      </c>
      <c r="E12" s="174">
        <v>2</v>
      </c>
      <c r="F12" s="5"/>
      <c r="G12" s="269"/>
      <c r="H12" s="445"/>
      <c r="I12" s="454"/>
      <c r="J12" s="273" t="s">
        <v>21</v>
      </c>
      <c r="K12" s="272" t="s">
        <v>1</v>
      </c>
      <c r="L12" s="268">
        <v>1</v>
      </c>
      <c r="M12" s="5"/>
      <c r="N12" s="5"/>
    </row>
    <row r="13" spans="1:14">
      <c r="A13" s="445"/>
      <c r="B13" s="441"/>
      <c r="C13" s="268" t="s">
        <v>143</v>
      </c>
      <c r="D13" s="272" t="s">
        <v>1</v>
      </c>
      <c r="E13" s="268">
        <v>1</v>
      </c>
      <c r="F13" s="5"/>
      <c r="G13" s="269"/>
      <c r="H13" s="445"/>
      <c r="I13" s="454"/>
      <c r="J13" s="444" t="s">
        <v>81</v>
      </c>
      <c r="K13" s="272" t="s">
        <v>174</v>
      </c>
      <c r="L13" s="268">
        <v>1</v>
      </c>
      <c r="M13" s="5"/>
      <c r="N13" s="5"/>
    </row>
    <row r="14" spans="1:14">
      <c r="A14" s="445"/>
      <c r="B14" s="441"/>
      <c r="C14" s="444" t="s">
        <v>19</v>
      </c>
      <c r="D14" s="272" t="s">
        <v>174</v>
      </c>
      <c r="E14" s="268">
        <v>1</v>
      </c>
      <c r="F14" s="5"/>
      <c r="G14" s="269"/>
      <c r="H14" s="445"/>
      <c r="I14" s="454"/>
      <c r="J14" s="445"/>
      <c r="K14" s="272" t="s">
        <v>1</v>
      </c>
      <c r="L14" s="174">
        <v>2</v>
      </c>
      <c r="M14" s="5"/>
      <c r="N14" s="5"/>
    </row>
    <row r="15" spans="1:14">
      <c r="A15" s="445"/>
      <c r="B15" s="441"/>
      <c r="C15" s="445"/>
      <c r="D15" s="272" t="s">
        <v>40</v>
      </c>
      <c r="E15" s="268">
        <v>1</v>
      </c>
      <c r="F15" s="5"/>
      <c r="G15" s="269"/>
      <c r="H15" s="445"/>
      <c r="I15" s="454"/>
      <c r="J15" s="446"/>
      <c r="K15" s="17" t="s">
        <v>36</v>
      </c>
      <c r="L15" s="268">
        <v>1</v>
      </c>
      <c r="M15" s="5"/>
      <c r="N15" s="5"/>
    </row>
    <row r="16" spans="1:14">
      <c r="A16" s="445"/>
      <c r="B16" s="441"/>
      <c r="C16" s="445"/>
      <c r="D16" s="272" t="s">
        <v>237</v>
      </c>
      <c r="E16" s="269">
        <v>1</v>
      </c>
      <c r="F16" s="5"/>
      <c r="G16" s="269"/>
      <c r="H16" s="445"/>
      <c r="I16" s="454"/>
      <c r="J16" s="268" t="s">
        <v>82</v>
      </c>
      <c r="K16" s="272" t="s">
        <v>40</v>
      </c>
      <c r="L16" s="268">
        <v>1</v>
      </c>
      <c r="M16" s="5"/>
      <c r="N16" s="5"/>
    </row>
    <row r="17" spans="1:18">
      <c r="A17" s="445"/>
      <c r="B17" s="441"/>
      <c r="C17" s="268" t="s">
        <v>144</v>
      </c>
      <c r="D17" s="272" t="s">
        <v>1</v>
      </c>
      <c r="E17" s="268">
        <v>1</v>
      </c>
      <c r="F17" s="5"/>
      <c r="G17" s="269"/>
      <c r="H17" s="445"/>
      <c r="I17" s="454"/>
      <c r="J17" s="268" t="s">
        <v>102</v>
      </c>
      <c r="K17" s="272" t="s">
        <v>1</v>
      </c>
      <c r="L17" s="272">
        <v>1</v>
      </c>
      <c r="M17" s="5"/>
      <c r="N17" s="5"/>
    </row>
    <row r="18" spans="1:18">
      <c r="A18" s="445"/>
      <c r="B18" s="441"/>
      <c r="C18" s="268" t="s">
        <v>206</v>
      </c>
      <c r="D18" s="272" t="s">
        <v>173</v>
      </c>
      <c r="E18" s="268">
        <v>1</v>
      </c>
      <c r="F18" s="5"/>
      <c r="G18" s="269"/>
      <c r="H18" s="445"/>
      <c r="I18" s="454"/>
      <c r="J18" s="274" t="s">
        <v>234</v>
      </c>
      <c r="K18" s="279" t="s">
        <v>233</v>
      </c>
      <c r="L18" s="279">
        <v>1</v>
      </c>
      <c r="M18" s="5"/>
      <c r="N18" s="5"/>
    </row>
    <row r="19" spans="1:18">
      <c r="A19" s="445"/>
      <c r="B19" s="441"/>
      <c r="C19" s="268" t="s">
        <v>145</v>
      </c>
      <c r="D19" s="272" t="s">
        <v>1</v>
      </c>
      <c r="E19" s="272">
        <v>1</v>
      </c>
      <c r="F19" s="5"/>
      <c r="G19" s="269"/>
      <c r="H19" s="445"/>
      <c r="I19" s="455"/>
      <c r="J19" s="282" t="s">
        <v>242</v>
      </c>
      <c r="K19" s="291" t="s">
        <v>229</v>
      </c>
      <c r="L19" s="291">
        <v>1</v>
      </c>
      <c r="M19" s="5"/>
      <c r="N19" s="5"/>
    </row>
    <row r="20" spans="1:18" ht="28.5">
      <c r="A20" s="445"/>
      <c r="B20" s="453" t="s">
        <v>146</v>
      </c>
      <c r="C20" s="287" t="s">
        <v>10</v>
      </c>
      <c r="D20" s="272" t="s">
        <v>1</v>
      </c>
      <c r="E20" s="268">
        <v>1</v>
      </c>
      <c r="F20" s="5"/>
      <c r="G20" s="269"/>
      <c r="H20" s="445"/>
      <c r="I20" s="453" t="s">
        <v>192</v>
      </c>
      <c r="J20" s="263" t="s">
        <v>193</v>
      </c>
      <c r="K20" s="279" t="s">
        <v>40</v>
      </c>
      <c r="L20" s="274">
        <v>1</v>
      </c>
      <c r="M20" s="5"/>
      <c r="N20" s="5"/>
      <c r="P20" s="7"/>
      <c r="Q20" s="9"/>
      <c r="R20" s="7"/>
    </row>
    <row r="21" spans="1:18">
      <c r="A21" s="445"/>
      <c r="B21" s="454"/>
      <c r="C21" s="268" t="s">
        <v>11</v>
      </c>
      <c r="D21" s="272" t="s">
        <v>1</v>
      </c>
      <c r="E21" s="268">
        <v>1</v>
      </c>
      <c r="F21" s="5"/>
      <c r="G21" s="269"/>
      <c r="H21" s="445"/>
      <c r="I21" s="455"/>
      <c r="J21" s="274" t="s">
        <v>191</v>
      </c>
      <c r="K21" s="279" t="s">
        <v>40</v>
      </c>
      <c r="L21" s="274">
        <v>1</v>
      </c>
      <c r="M21" s="278"/>
      <c r="N21" s="278"/>
    </row>
    <row r="22" spans="1:18">
      <c r="A22" s="445"/>
      <c r="B22" s="455"/>
      <c r="C22" s="268" t="s">
        <v>147</v>
      </c>
      <c r="D22" s="272" t="s">
        <v>1</v>
      </c>
      <c r="E22" s="272">
        <v>1</v>
      </c>
      <c r="F22" s="5"/>
      <c r="G22" s="269"/>
      <c r="H22" s="445"/>
      <c r="I22" s="444" t="s">
        <v>63</v>
      </c>
      <c r="J22" s="268" t="s">
        <v>70</v>
      </c>
      <c r="K22" s="279" t="s">
        <v>40</v>
      </c>
      <c r="L22" s="272">
        <v>1</v>
      </c>
      <c r="M22" s="269"/>
      <c r="N22" s="269"/>
    </row>
    <row r="23" spans="1:18">
      <c r="A23" s="445"/>
      <c r="B23" s="453" t="s">
        <v>124</v>
      </c>
      <c r="C23" s="287" t="s">
        <v>62</v>
      </c>
      <c r="D23" s="272" t="s">
        <v>1</v>
      </c>
      <c r="E23" s="268">
        <v>1</v>
      </c>
      <c r="F23" s="5"/>
      <c r="G23" s="269"/>
      <c r="H23" s="445"/>
      <c r="I23" s="446"/>
      <c r="J23" s="268" t="s">
        <v>71</v>
      </c>
      <c r="K23" s="272" t="s">
        <v>1</v>
      </c>
      <c r="L23" s="272">
        <v>1</v>
      </c>
      <c r="M23" s="5"/>
      <c r="N23" s="5"/>
    </row>
    <row r="24" spans="1:18">
      <c r="A24" s="445"/>
      <c r="B24" s="454"/>
      <c r="C24" s="444" t="s">
        <v>12</v>
      </c>
      <c r="D24" s="272" t="s">
        <v>1</v>
      </c>
      <c r="E24" s="268">
        <v>1</v>
      </c>
      <c r="F24" s="5"/>
      <c r="G24" s="269"/>
      <c r="H24" s="445"/>
      <c r="I24" s="444" t="s">
        <v>120</v>
      </c>
      <c r="J24" s="273" t="s">
        <v>13</v>
      </c>
      <c r="K24" s="272" t="s">
        <v>1</v>
      </c>
      <c r="L24" s="268">
        <v>1</v>
      </c>
      <c r="M24" s="5"/>
      <c r="N24" s="5"/>
    </row>
    <row r="25" spans="1:18">
      <c r="A25" s="445"/>
      <c r="B25" s="454"/>
      <c r="C25" s="445"/>
      <c r="D25" s="173" t="s">
        <v>237</v>
      </c>
      <c r="E25" s="179">
        <v>1</v>
      </c>
      <c r="F25" s="5"/>
      <c r="G25" s="269"/>
      <c r="H25" s="445"/>
      <c r="I25" s="445"/>
      <c r="J25" s="444" t="s">
        <v>121</v>
      </c>
      <c r="K25" s="272" t="s">
        <v>1</v>
      </c>
      <c r="L25" s="268">
        <v>1</v>
      </c>
      <c r="M25" s="5"/>
      <c r="N25" s="5"/>
    </row>
    <row r="26" spans="1:18">
      <c r="A26" s="445"/>
      <c r="B26" s="454"/>
      <c r="C26" s="446"/>
      <c r="D26" s="17" t="s">
        <v>36</v>
      </c>
      <c r="E26" s="268">
        <v>1</v>
      </c>
      <c r="F26" s="5"/>
      <c r="G26" s="269"/>
      <c r="H26" s="445"/>
      <c r="I26" s="446"/>
      <c r="J26" s="446"/>
      <c r="K26" s="17" t="s">
        <v>36</v>
      </c>
      <c r="L26" s="268">
        <v>1</v>
      </c>
      <c r="M26" s="5"/>
      <c r="N26" s="5"/>
    </row>
    <row r="27" spans="1:18">
      <c r="A27" s="445"/>
      <c r="B27" s="454"/>
      <c r="C27" s="274" t="s">
        <v>132</v>
      </c>
      <c r="D27" s="279" t="s">
        <v>1</v>
      </c>
      <c r="E27" s="272">
        <v>1</v>
      </c>
      <c r="F27" s="269"/>
      <c r="G27" s="269"/>
      <c r="H27" s="445"/>
      <c r="I27" s="463" t="s">
        <v>128</v>
      </c>
      <c r="J27" s="273" t="s">
        <v>126</v>
      </c>
      <c r="K27" s="272" t="s">
        <v>40</v>
      </c>
      <c r="L27" s="268">
        <v>1</v>
      </c>
      <c r="M27" s="5"/>
      <c r="N27" s="5"/>
    </row>
    <row r="28" spans="1:18">
      <c r="A28" s="445"/>
      <c r="B28" s="454"/>
      <c r="C28" s="233" t="s">
        <v>207</v>
      </c>
      <c r="D28" s="290" t="s">
        <v>1</v>
      </c>
      <c r="E28" s="272">
        <v>1</v>
      </c>
      <c r="F28" s="269"/>
      <c r="G28" s="269"/>
      <c r="H28" s="445"/>
      <c r="I28" s="464"/>
      <c r="J28" s="460" t="s">
        <v>129</v>
      </c>
      <c r="K28" s="272" t="s">
        <v>174</v>
      </c>
      <c r="L28" s="268">
        <v>1</v>
      </c>
      <c r="M28" s="5"/>
      <c r="N28" s="5"/>
    </row>
    <row r="29" spans="1:18">
      <c r="A29" s="445"/>
      <c r="B29" s="454"/>
      <c r="C29" s="268" t="s">
        <v>133</v>
      </c>
      <c r="D29" s="272" t="s">
        <v>1</v>
      </c>
      <c r="E29" s="272">
        <v>1</v>
      </c>
      <c r="F29" s="5"/>
      <c r="G29" s="269"/>
      <c r="H29" s="445"/>
      <c r="I29" s="464"/>
      <c r="J29" s="462"/>
      <c r="K29" s="272" t="s">
        <v>1</v>
      </c>
      <c r="L29" s="268">
        <v>1</v>
      </c>
      <c r="M29" s="5"/>
      <c r="N29" s="5"/>
    </row>
    <row r="30" spans="1:18">
      <c r="A30" s="445"/>
      <c r="B30" s="455"/>
      <c r="C30" s="174" t="s">
        <v>241</v>
      </c>
      <c r="D30" s="173" t="s">
        <v>229</v>
      </c>
      <c r="E30" s="173">
        <v>1</v>
      </c>
      <c r="F30" s="5"/>
      <c r="G30" s="269"/>
      <c r="H30" s="445"/>
      <c r="I30" s="464"/>
      <c r="J30" s="444" t="s">
        <v>130</v>
      </c>
      <c r="K30" s="272" t="s">
        <v>174</v>
      </c>
      <c r="L30" s="268">
        <v>2</v>
      </c>
      <c r="M30" s="5"/>
      <c r="N30" s="5"/>
    </row>
    <row r="31" spans="1:18">
      <c r="A31" s="445"/>
      <c r="B31" s="453" t="s">
        <v>125</v>
      </c>
      <c r="C31" s="287" t="s">
        <v>201</v>
      </c>
      <c r="D31" s="272" t="s">
        <v>1</v>
      </c>
      <c r="E31" s="272">
        <v>1</v>
      </c>
      <c r="F31" s="5"/>
      <c r="G31" s="269"/>
      <c r="H31" s="445"/>
      <c r="I31" s="464"/>
      <c r="J31" s="445"/>
      <c r="K31" s="272" t="s">
        <v>1</v>
      </c>
      <c r="L31" s="268">
        <v>2</v>
      </c>
      <c r="M31" s="5"/>
      <c r="N31" s="5"/>
    </row>
    <row r="32" spans="1:18">
      <c r="A32" s="445"/>
      <c r="B32" s="454"/>
      <c r="C32" s="268" t="s">
        <v>66</v>
      </c>
      <c r="D32" s="272" t="s">
        <v>1</v>
      </c>
      <c r="E32" s="272">
        <v>1</v>
      </c>
      <c r="F32" s="5"/>
      <c r="G32" s="269"/>
      <c r="H32" s="445"/>
      <c r="I32" s="464"/>
      <c r="J32" s="446"/>
      <c r="K32" s="17" t="s">
        <v>59</v>
      </c>
      <c r="L32" s="276">
        <v>1</v>
      </c>
      <c r="M32" s="5"/>
      <c r="N32" s="5"/>
    </row>
    <row r="33" spans="1:14">
      <c r="A33" s="445"/>
      <c r="B33" s="455"/>
      <c r="C33" s="268" t="s">
        <v>232</v>
      </c>
      <c r="D33" s="272" t="s">
        <v>233</v>
      </c>
      <c r="E33" s="272">
        <v>1</v>
      </c>
      <c r="F33" s="5"/>
      <c r="G33" s="269"/>
      <c r="H33" s="445"/>
      <c r="I33" s="464"/>
      <c r="J33" s="444" t="s">
        <v>50</v>
      </c>
      <c r="K33" s="272" t="s">
        <v>1</v>
      </c>
      <c r="L33" s="268">
        <v>1</v>
      </c>
      <c r="M33" s="5"/>
      <c r="N33" s="5"/>
    </row>
    <row r="34" spans="1:14" ht="16.5" customHeight="1">
      <c r="A34" s="445"/>
      <c r="B34" s="453" t="s">
        <v>235</v>
      </c>
      <c r="C34" s="460" t="s">
        <v>16</v>
      </c>
      <c r="D34" s="272" t="s">
        <v>174</v>
      </c>
      <c r="E34" s="268">
        <v>1</v>
      </c>
      <c r="F34" s="5"/>
      <c r="G34" s="269"/>
      <c r="H34" s="445"/>
      <c r="I34" s="464"/>
      <c r="J34" s="446"/>
      <c r="K34" s="17" t="s">
        <v>36</v>
      </c>
      <c r="L34" s="268">
        <v>1</v>
      </c>
      <c r="M34" s="5"/>
      <c r="N34" s="5"/>
    </row>
    <row r="35" spans="1:14">
      <c r="A35" s="445"/>
      <c r="B35" s="454"/>
      <c r="C35" s="462"/>
      <c r="D35" s="272" t="s">
        <v>40</v>
      </c>
      <c r="E35" s="268">
        <v>1</v>
      </c>
      <c r="F35" s="5"/>
      <c r="G35" s="269"/>
      <c r="H35" s="445"/>
      <c r="I35" s="464"/>
      <c r="J35" s="268" t="s">
        <v>89</v>
      </c>
      <c r="K35" s="272" t="s">
        <v>40</v>
      </c>
      <c r="L35" s="268">
        <v>1</v>
      </c>
      <c r="M35" s="5"/>
      <c r="N35" s="5"/>
    </row>
    <row r="36" spans="1:14">
      <c r="A36" s="445"/>
      <c r="B36" s="454"/>
      <c r="C36" s="444" t="s">
        <v>141</v>
      </c>
      <c r="D36" s="272" t="s">
        <v>174</v>
      </c>
      <c r="E36" s="268">
        <v>1</v>
      </c>
      <c r="F36" s="5"/>
      <c r="G36" s="269"/>
      <c r="H36" s="445"/>
      <c r="I36" s="464"/>
      <c r="J36" s="268" t="s">
        <v>35</v>
      </c>
      <c r="K36" s="272" t="s">
        <v>40</v>
      </c>
      <c r="L36" s="268">
        <v>1</v>
      </c>
      <c r="M36" s="5"/>
      <c r="N36" s="5"/>
    </row>
    <row r="37" spans="1:14">
      <c r="A37" s="445"/>
      <c r="B37" s="454"/>
      <c r="C37" s="446"/>
      <c r="D37" s="272" t="s">
        <v>40</v>
      </c>
      <c r="E37" s="268">
        <v>1</v>
      </c>
      <c r="F37" s="5"/>
      <c r="G37" s="269"/>
      <c r="H37" s="445"/>
      <c r="I37" s="464"/>
      <c r="J37" s="444" t="s">
        <v>222</v>
      </c>
      <c r="K37" s="279" t="s">
        <v>223</v>
      </c>
      <c r="L37" s="274">
        <v>1</v>
      </c>
      <c r="M37" s="5"/>
      <c r="N37" s="5"/>
    </row>
    <row r="38" spans="1:14">
      <c r="A38" s="446"/>
      <c r="B38" s="455"/>
      <c r="C38" s="268" t="s">
        <v>17</v>
      </c>
      <c r="D38" s="272" t="s">
        <v>40</v>
      </c>
      <c r="E38" s="268">
        <v>1</v>
      </c>
      <c r="F38" s="5"/>
      <c r="G38" s="269"/>
      <c r="H38" s="445"/>
      <c r="I38" s="465"/>
      <c r="J38" s="446"/>
      <c r="K38" s="17" t="s">
        <v>36</v>
      </c>
      <c r="L38" s="274">
        <v>1</v>
      </c>
      <c r="M38" s="5"/>
      <c r="N38" s="5"/>
    </row>
    <row r="39" spans="1:14" ht="28.5">
      <c r="A39" s="444" t="s">
        <v>151</v>
      </c>
      <c r="B39" s="463" t="s">
        <v>202</v>
      </c>
      <c r="C39" s="271" t="s">
        <v>178</v>
      </c>
      <c r="D39" s="272" t="s">
        <v>40</v>
      </c>
      <c r="E39" s="268">
        <v>1</v>
      </c>
      <c r="F39" s="5"/>
      <c r="G39" s="269"/>
      <c r="H39" s="445"/>
      <c r="I39" s="453" t="s">
        <v>55</v>
      </c>
      <c r="J39" s="301" t="s">
        <v>239</v>
      </c>
      <c r="K39" s="291" t="s">
        <v>240</v>
      </c>
      <c r="L39" s="282">
        <v>1</v>
      </c>
      <c r="M39" s="5"/>
      <c r="N39" s="5"/>
    </row>
    <row r="40" spans="1:14">
      <c r="A40" s="445"/>
      <c r="B40" s="464"/>
      <c r="C40" s="460" t="s">
        <v>94</v>
      </c>
      <c r="D40" s="272" t="s">
        <v>174</v>
      </c>
      <c r="E40" s="268">
        <v>1</v>
      </c>
      <c r="F40" s="5"/>
      <c r="G40" s="269"/>
      <c r="H40" s="445"/>
      <c r="I40" s="454"/>
      <c r="J40" s="274" t="s">
        <v>136</v>
      </c>
      <c r="K40" s="279" t="s">
        <v>40</v>
      </c>
      <c r="L40" s="274">
        <v>1</v>
      </c>
      <c r="M40" s="5"/>
      <c r="N40" s="5"/>
    </row>
    <row r="41" spans="1:14">
      <c r="A41" s="445"/>
      <c r="B41" s="464"/>
      <c r="C41" s="461"/>
      <c r="D41" s="272" t="s">
        <v>1</v>
      </c>
      <c r="E41" s="174">
        <v>1</v>
      </c>
      <c r="F41" s="5"/>
      <c r="G41" s="269"/>
      <c r="H41" s="445"/>
      <c r="I41" s="455"/>
      <c r="J41" s="268" t="s">
        <v>199</v>
      </c>
      <c r="K41" s="279" t="s">
        <v>40</v>
      </c>
      <c r="L41" s="274">
        <v>1</v>
      </c>
      <c r="M41" s="5"/>
      <c r="N41" s="5"/>
    </row>
    <row r="42" spans="1:14">
      <c r="A42" s="445"/>
      <c r="B42" s="464"/>
      <c r="C42" s="462"/>
      <c r="D42" s="272" t="s">
        <v>180</v>
      </c>
      <c r="E42" s="268">
        <v>1</v>
      </c>
      <c r="F42" s="205"/>
      <c r="G42" s="278"/>
      <c r="H42" s="445"/>
      <c r="I42" s="453" t="s">
        <v>190</v>
      </c>
      <c r="J42" s="273" t="s">
        <v>22</v>
      </c>
      <c r="K42" s="272" t="s">
        <v>1</v>
      </c>
      <c r="L42" s="268">
        <v>1</v>
      </c>
      <c r="M42" s="5"/>
      <c r="N42" s="5"/>
    </row>
    <row r="43" spans="1:14">
      <c r="A43" s="445"/>
      <c r="B43" s="464"/>
      <c r="C43" s="460" t="s">
        <v>46</v>
      </c>
      <c r="D43" s="272" t="s">
        <v>174</v>
      </c>
      <c r="E43" s="268">
        <v>3</v>
      </c>
      <c r="F43" s="289" t="s">
        <v>169</v>
      </c>
      <c r="G43" s="269">
        <v>1</v>
      </c>
      <c r="H43" s="445"/>
      <c r="I43" s="454"/>
      <c r="J43" s="268" t="s">
        <v>23</v>
      </c>
      <c r="K43" s="272" t="s">
        <v>1</v>
      </c>
      <c r="L43" s="268">
        <v>1</v>
      </c>
      <c r="M43" s="269"/>
      <c r="N43" s="269"/>
    </row>
    <row r="44" spans="1:14" ht="16.5" customHeight="1">
      <c r="A44" s="445"/>
      <c r="B44" s="464"/>
      <c r="C44" s="462"/>
      <c r="D44" s="272" t="s">
        <v>1</v>
      </c>
      <c r="E44" s="268">
        <v>1</v>
      </c>
      <c r="F44" s="269"/>
      <c r="G44" s="269"/>
      <c r="H44" s="446"/>
      <c r="I44" s="455"/>
      <c r="J44" s="268" t="s">
        <v>69</v>
      </c>
      <c r="K44" s="272" t="s">
        <v>1</v>
      </c>
      <c r="L44" s="272">
        <v>1</v>
      </c>
      <c r="M44" s="269"/>
      <c r="N44" s="269"/>
    </row>
    <row r="45" spans="1:14">
      <c r="A45" s="445"/>
      <c r="B45" s="464"/>
      <c r="C45" s="460" t="s">
        <v>58</v>
      </c>
      <c r="D45" s="279" t="s">
        <v>174</v>
      </c>
      <c r="E45" s="274">
        <v>1</v>
      </c>
      <c r="F45" s="269"/>
      <c r="G45" s="269"/>
      <c r="H45" s="444" t="s">
        <v>153</v>
      </c>
      <c r="I45" s="454" t="s">
        <v>52</v>
      </c>
      <c r="J45" s="23" t="s">
        <v>60</v>
      </c>
      <c r="K45" s="272" t="s">
        <v>180</v>
      </c>
      <c r="L45" s="268">
        <v>1</v>
      </c>
      <c r="M45" s="5"/>
      <c r="N45" s="5"/>
    </row>
    <row r="46" spans="1:14" ht="28.5" customHeight="1">
      <c r="A46" s="445"/>
      <c r="B46" s="464"/>
      <c r="C46" s="462"/>
      <c r="D46" s="272" t="s">
        <v>1</v>
      </c>
      <c r="E46" s="268">
        <v>1</v>
      </c>
      <c r="F46" s="5"/>
      <c r="G46" s="203"/>
      <c r="H46" s="445"/>
      <c r="I46" s="454"/>
      <c r="J46" s="494" t="s">
        <v>183</v>
      </c>
      <c r="K46" s="272" t="s">
        <v>174</v>
      </c>
      <c r="L46" s="174">
        <v>1</v>
      </c>
      <c r="M46" s="5"/>
      <c r="N46" s="5"/>
    </row>
    <row r="47" spans="1:14">
      <c r="A47" s="445"/>
      <c r="B47" s="464"/>
      <c r="C47" s="273" t="s">
        <v>47</v>
      </c>
      <c r="D47" s="272" t="s">
        <v>1</v>
      </c>
      <c r="E47" s="268">
        <v>1</v>
      </c>
      <c r="F47" s="5"/>
      <c r="G47" s="203"/>
      <c r="H47" s="445"/>
      <c r="I47" s="454"/>
      <c r="J47" s="495"/>
      <c r="K47" s="272" t="s">
        <v>1</v>
      </c>
      <c r="L47" s="268">
        <v>2</v>
      </c>
      <c r="M47" s="5"/>
      <c r="N47" s="5"/>
    </row>
    <row r="48" spans="1:14" ht="16.5" customHeight="1">
      <c r="A48" s="445"/>
      <c r="B48" s="464"/>
      <c r="C48" s="460" t="s">
        <v>44</v>
      </c>
      <c r="D48" s="272" t="s">
        <v>40</v>
      </c>
      <c r="E48" s="268">
        <v>1</v>
      </c>
      <c r="F48" s="5"/>
      <c r="G48" s="203"/>
      <c r="H48" s="445"/>
      <c r="I48" s="454"/>
      <c r="J48" s="277" t="s">
        <v>177</v>
      </c>
      <c r="K48" s="272" t="s">
        <v>40</v>
      </c>
      <c r="L48" s="268">
        <v>1</v>
      </c>
      <c r="M48" s="2"/>
      <c r="N48" s="2"/>
    </row>
    <row r="49" spans="1:14">
      <c r="A49" s="445"/>
      <c r="B49" s="464"/>
      <c r="C49" s="462"/>
      <c r="D49" s="279" t="s">
        <v>180</v>
      </c>
      <c r="E49" s="268">
        <v>1</v>
      </c>
      <c r="F49" s="5"/>
      <c r="G49" s="203"/>
      <c r="H49" s="445"/>
      <c r="I49" s="454"/>
      <c r="J49" s="444" t="s">
        <v>84</v>
      </c>
      <c r="K49" s="272" t="s">
        <v>174</v>
      </c>
      <c r="L49" s="268">
        <v>1</v>
      </c>
      <c r="M49" s="259" t="s">
        <v>218</v>
      </c>
      <c r="N49" s="268">
        <v>1</v>
      </c>
    </row>
    <row r="50" spans="1:14">
      <c r="A50" s="445"/>
      <c r="B50" s="464"/>
      <c r="C50" s="268" t="s">
        <v>49</v>
      </c>
      <c r="D50" s="272" t="s">
        <v>40</v>
      </c>
      <c r="E50" s="268">
        <v>1</v>
      </c>
      <c r="F50" s="279"/>
      <c r="G50" s="284"/>
      <c r="H50" s="445"/>
      <c r="I50" s="454"/>
      <c r="J50" s="445"/>
      <c r="K50" s="272" t="s">
        <v>1</v>
      </c>
      <c r="L50" s="268">
        <v>1</v>
      </c>
      <c r="M50" s="234"/>
      <c r="N50" s="258"/>
    </row>
    <row r="51" spans="1:14">
      <c r="A51" s="445"/>
      <c r="B51" s="464"/>
      <c r="C51" s="444" t="s">
        <v>78</v>
      </c>
      <c r="D51" s="272" t="s">
        <v>174</v>
      </c>
      <c r="E51" s="268">
        <v>3</v>
      </c>
      <c r="F51" s="279" t="s">
        <v>205</v>
      </c>
      <c r="G51" s="284">
        <v>4</v>
      </c>
      <c r="H51" s="445"/>
      <c r="I51" s="454"/>
      <c r="J51" s="445"/>
      <c r="K51" s="279" t="s">
        <v>220</v>
      </c>
      <c r="L51" s="257">
        <v>1</v>
      </c>
      <c r="M51" s="255"/>
      <c r="N51" s="256"/>
    </row>
    <row r="52" spans="1:14">
      <c r="A52" s="445"/>
      <c r="B52" s="464"/>
      <c r="C52" s="445"/>
      <c r="D52" s="272" t="s">
        <v>173</v>
      </c>
      <c r="E52" s="268">
        <v>1</v>
      </c>
      <c r="F52" s="272"/>
      <c r="G52" s="268"/>
      <c r="H52" s="445"/>
      <c r="I52" s="454"/>
      <c r="J52" s="445"/>
      <c r="K52" s="17" t="s">
        <v>59</v>
      </c>
      <c r="L52" s="268">
        <v>1</v>
      </c>
      <c r="M52" s="259"/>
      <c r="N52" s="260"/>
    </row>
    <row r="53" spans="1:14">
      <c r="A53" s="445"/>
      <c r="B53" s="464"/>
      <c r="C53" s="445"/>
      <c r="D53" s="272" t="s">
        <v>212</v>
      </c>
      <c r="E53" s="268">
        <v>1</v>
      </c>
      <c r="F53" s="298"/>
      <c r="G53" s="240"/>
      <c r="H53" s="445"/>
      <c r="I53" s="454"/>
      <c r="J53" s="446"/>
      <c r="K53" s="17" t="s">
        <v>36</v>
      </c>
      <c r="L53" s="268">
        <v>1</v>
      </c>
      <c r="M53" s="260"/>
      <c r="N53" s="260"/>
    </row>
    <row r="54" spans="1:14">
      <c r="A54" s="445"/>
      <c r="B54" s="464"/>
      <c r="C54" s="446"/>
      <c r="D54" s="17" t="s">
        <v>36</v>
      </c>
      <c r="E54" s="268">
        <v>2</v>
      </c>
      <c r="F54" s="5"/>
      <c r="G54" s="203"/>
      <c r="H54" s="445"/>
      <c r="I54" s="454"/>
      <c r="J54" s="268" t="s">
        <v>111</v>
      </c>
      <c r="K54" s="272" t="s">
        <v>40</v>
      </c>
      <c r="L54" s="268">
        <v>1</v>
      </c>
      <c r="M54" s="236"/>
      <c r="N54" s="237"/>
    </row>
    <row r="55" spans="1:14">
      <c r="A55" s="445"/>
      <c r="B55" s="464"/>
      <c r="C55" s="444" t="s">
        <v>5</v>
      </c>
      <c r="D55" s="272" t="s">
        <v>174</v>
      </c>
      <c r="E55" s="268">
        <v>1</v>
      </c>
      <c r="F55" s="5"/>
      <c r="G55" s="203"/>
      <c r="H55" s="445"/>
      <c r="I55" s="454"/>
      <c r="J55" s="268" t="s">
        <v>112</v>
      </c>
      <c r="K55" s="272" t="s">
        <v>40</v>
      </c>
      <c r="L55" s="268">
        <v>1</v>
      </c>
      <c r="M55" s="234"/>
      <c r="N55" s="235"/>
    </row>
    <row r="56" spans="1:14">
      <c r="A56" s="445"/>
      <c r="B56" s="464"/>
      <c r="C56" s="446"/>
      <c r="D56" s="272" t="s">
        <v>1</v>
      </c>
      <c r="E56" s="268">
        <v>1</v>
      </c>
      <c r="F56" s="5"/>
      <c r="G56" s="203"/>
      <c r="H56" s="445"/>
      <c r="I56" s="454"/>
      <c r="J56" s="268" t="s">
        <v>113</v>
      </c>
      <c r="K56" s="272" t="s">
        <v>40</v>
      </c>
      <c r="L56" s="272">
        <v>1</v>
      </c>
      <c r="M56" s="2"/>
      <c r="N56" s="2"/>
    </row>
    <row r="57" spans="1:14">
      <c r="A57" s="445"/>
      <c r="B57" s="464"/>
      <c r="C57" s="272" t="s">
        <v>103</v>
      </c>
      <c r="D57" s="272" t="s">
        <v>1</v>
      </c>
      <c r="E57" s="174">
        <v>1</v>
      </c>
      <c r="F57" s="5"/>
      <c r="G57" s="203"/>
      <c r="H57" s="445"/>
      <c r="I57" s="454"/>
      <c r="J57" s="268" t="s">
        <v>115</v>
      </c>
      <c r="K57" s="272" t="s">
        <v>40</v>
      </c>
      <c r="L57" s="268">
        <v>1</v>
      </c>
      <c r="M57" s="2"/>
      <c r="N57" s="2"/>
    </row>
    <row r="58" spans="1:14">
      <c r="A58" s="445"/>
      <c r="B58" s="464"/>
      <c r="C58" s="268" t="s">
        <v>7</v>
      </c>
      <c r="D58" s="272" t="s">
        <v>1</v>
      </c>
      <c r="E58" s="268">
        <v>2</v>
      </c>
      <c r="F58" s="5"/>
      <c r="G58" s="203"/>
      <c r="H58" s="445"/>
      <c r="I58" s="454"/>
      <c r="J58" s="268" t="s">
        <v>117</v>
      </c>
      <c r="K58" s="272" t="s">
        <v>1</v>
      </c>
      <c r="L58" s="272">
        <v>1</v>
      </c>
      <c r="M58" s="2"/>
      <c r="N58" s="2"/>
    </row>
    <row r="59" spans="1:14">
      <c r="A59" s="445"/>
      <c r="B59" s="464"/>
      <c r="C59" s="444" t="s">
        <v>4</v>
      </c>
      <c r="D59" s="272" t="s">
        <v>40</v>
      </c>
      <c r="E59" s="268">
        <v>1</v>
      </c>
      <c r="F59" s="5"/>
      <c r="G59" s="203"/>
      <c r="H59" s="445"/>
      <c r="I59" s="454"/>
      <c r="J59" s="444" t="s">
        <v>119</v>
      </c>
      <c r="K59" s="272" t="s">
        <v>1</v>
      </c>
      <c r="L59" s="272">
        <v>1</v>
      </c>
      <c r="M59" s="2"/>
      <c r="N59" s="2"/>
    </row>
    <row r="60" spans="1:14">
      <c r="A60" s="445"/>
      <c r="B60" s="464"/>
      <c r="C60" s="445"/>
      <c r="D60" s="272" t="s">
        <v>174</v>
      </c>
      <c r="E60" s="268">
        <v>1</v>
      </c>
      <c r="F60" s="5"/>
      <c r="G60" s="203"/>
      <c r="H60" s="445"/>
      <c r="I60" s="455"/>
      <c r="J60" s="446"/>
      <c r="K60" s="17" t="s">
        <v>36</v>
      </c>
      <c r="L60" s="268">
        <v>1</v>
      </c>
      <c r="M60" s="2"/>
      <c r="N60" s="2"/>
    </row>
    <row r="61" spans="1:14">
      <c r="A61" s="445"/>
      <c r="B61" s="464"/>
      <c r="C61" s="446"/>
      <c r="D61" s="17" t="s">
        <v>59</v>
      </c>
      <c r="E61" s="268">
        <v>1</v>
      </c>
      <c r="F61" s="5"/>
      <c r="G61" s="203"/>
      <c r="H61" s="445"/>
      <c r="I61" s="430" t="s">
        <v>57</v>
      </c>
      <c r="J61" s="460" t="s">
        <v>25</v>
      </c>
      <c r="K61" s="272" t="s">
        <v>174</v>
      </c>
      <c r="L61" s="268">
        <v>1</v>
      </c>
      <c r="M61" s="2"/>
      <c r="N61" s="2"/>
    </row>
    <row r="62" spans="1:14">
      <c r="A62" s="445"/>
      <c r="B62" s="464"/>
      <c r="C62" s="268" t="s">
        <v>8</v>
      </c>
      <c r="D62" s="272" t="s">
        <v>1</v>
      </c>
      <c r="E62" s="268">
        <v>1</v>
      </c>
      <c r="F62" s="5"/>
      <c r="G62" s="203"/>
      <c r="H62" s="445"/>
      <c r="I62" s="430"/>
      <c r="J62" s="462"/>
      <c r="K62" s="279" t="s">
        <v>1</v>
      </c>
      <c r="L62" s="274">
        <v>1</v>
      </c>
      <c r="M62" s="2"/>
      <c r="N62" s="2"/>
    </row>
    <row r="63" spans="1:14">
      <c r="A63" s="445"/>
      <c r="B63" s="464"/>
      <c r="C63" s="268" t="s">
        <v>110</v>
      </c>
      <c r="D63" s="272" t="s">
        <v>40</v>
      </c>
      <c r="E63" s="268">
        <v>1</v>
      </c>
      <c r="F63" s="5"/>
      <c r="G63" s="203"/>
      <c r="H63" s="445"/>
      <c r="I63" s="430"/>
      <c r="J63" s="268" t="s">
        <v>88</v>
      </c>
      <c r="K63" s="272" t="s">
        <v>1</v>
      </c>
      <c r="L63" s="272">
        <v>1</v>
      </c>
      <c r="M63" s="268"/>
      <c r="N63" s="268"/>
    </row>
    <row r="64" spans="1:14">
      <c r="A64" s="445"/>
      <c r="B64" s="464"/>
      <c r="C64" s="274" t="s">
        <v>2</v>
      </c>
      <c r="D64" s="272" t="s">
        <v>40</v>
      </c>
      <c r="E64" s="268">
        <v>1</v>
      </c>
      <c r="F64" s="269"/>
      <c r="G64" s="269"/>
      <c r="H64" s="445"/>
      <c r="I64" s="430"/>
      <c r="J64" s="444" t="s">
        <v>135</v>
      </c>
      <c r="K64" s="272" t="s">
        <v>174</v>
      </c>
      <c r="L64" s="268">
        <v>1</v>
      </c>
      <c r="M64" s="268"/>
      <c r="N64" s="268"/>
    </row>
    <row r="65" spans="1:14">
      <c r="A65" s="445"/>
      <c r="B65" s="464"/>
      <c r="C65" s="268" t="s">
        <v>114</v>
      </c>
      <c r="D65" s="272" t="s">
        <v>40</v>
      </c>
      <c r="E65" s="268">
        <v>1</v>
      </c>
      <c r="F65" s="269"/>
      <c r="G65" s="269"/>
      <c r="H65" s="445"/>
      <c r="I65" s="430"/>
      <c r="J65" s="446"/>
      <c r="K65" s="272" t="s">
        <v>40</v>
      </c>
      <c r="L65" s="268">
        <v>1</v>
      </c>
      <c r="M65" s="2"/>
      <c r="N65" s="2"/>
    </row>
    <row r="66" spans="1:14">
      <c r="A66" s="445"/>
      <c r="B66" s="464"/>
      <c r="C66" s="268" t="s">
        <v>9</v>
      </c>
      <c r="D66" s="272" t="s">
        <v>1</v>
      </c>
      <c r="E66" s="268">
        <v>1</v>
      </c>
      <c r="F66" s="5"/>
      <c r="G66" s="203"/>
      <c r="H66" s="445"/>
      <c r="I66" s="430"/>
      <c r="J66" s="444" t="s">
        <v>137</v>
      </c>
      <c r="K66" s="272" t="s">
        <v>40</v>
      </c>
      <c r="L66" s="268">
        <v>1</v>
      </c>
      <c r="M66" s="2"/>
      <c r="N66" s="2"/>
    </row>
    <row r="67" spans="1:14">
      <c r="A67" s="445"/>
      <c r="B67" s="464"/>
      <c r="C67" s="268" t="s">
        <v>217</v>
      </c>
      <c r="D67" s="272" t="s">
        <v>1</v>
      </c>
      <c r="E67" s="268">
        <v>1</v>
      </c>
      <c r="F67" s="5"/>
      <c r="G67" s="203"/>
      <c r="H67" s="445"/>
      <c r="I67" s="430"/>
      <c r="J67" s="446"/>
      <c r="K67" s="17" t="s">
        <v>213</v>
      </c>
      <c r="L67" s="268">
        <v>1</v>
      </c>
      <c r="M67" s="2"/>
      <c r="N67" s="2"/>
    </row>
    <row r="68" spans="1:14">
      <c r="A68" s="445"/>
      <c r="B68" s="464"/>
      <c r="C68" s="268" t="s">
        <v>6</v>
      </c>
      <c r="D68" s="272" t="s">
        <v>1</v>
      </c>
      <c r="E68" s="268">
        <v>1</v>
      </c>
      <c r="F68" s="5"/>
      <c r="G68" s="203"/>
      <c r="H68" s="445"/>
      <c r="I68" s="430"/>
      <c r="J68" s="268" t="s">
        <v>140</v>
      </c>
      <c r="K68" s="272" t="s">
        <v>1</v>
      </c>
      <c r="L68" s="268">
        <v>1</v>
      </c>
      <c r="M68" s="2"/>
      <c r="N68" s="2"/>
    </row>
    <row r="69" spans="1:14">
      <c r="A69" s="446"/>
      <c r="B69" s="465"/>
      <c r="C69" s="268" t="s">
        <v>228</v>
      </c>
      <c r="D69" s="272" t="s">
        <v>229</v>
      </c>
      <c r="E69" s="268">
        <v>1</v>
      </c>
      <c r="F69" s="5"/>
      <c r="G69" s="252"/>
      <c r="H69" s="445"/>
      <c r="I69" s="441" t="s">
        <v>142</v>
      </c>
      <c r="J69" s="287" t="s">
        <v>216</v>
      </c>
      <c r="K69" s="272" t="s">
        <v>1</v>
      </c>
      <c r="L69" s="268">
        <v>1</v>
      </c>
      <c r="M69" s="2"/>
      <c r="N69" s="2"/>
    </row>
    <row r="70" spans="1:14">
      <c r="A70" s="18"/>
      <c r="B70" s="294"/>
      <c r="C70" s="7"/>
      <c r="D70" s="9" t="s">
        <v>188</v>
      </c>
      <c r="E70" s="7">
        <f>SUM(E2:E69)</f>
        <v>74</v>
      </c>
      <c r="F70" s="20"/>
      <c r="G70" s="24"/>
      <c r="H70" s="445"/>
      <c r="I70" s="441"/>
      <c r="J70" s="268" t="s">
        <v>175</v>
      </c>
      <c r="K70" s="272" t="s">
        <v>40</v>
      </c>
      <c r="L70" s="268">
        <v>1</v>
      </c>
      <c r="M70" s="2"/>
      <c r="N70" s="2"/>
    </row>
    <row r="71" spans="1:14">
      <c r="A71" s="268" t="s">
        <v>93</v>
      </c>
      <c r="B71" s="268" t="s">
        <v>32</v>
      </c>
      <c r="C71" s="268" t="s">
        <v>0</v>
      </c>
      <c r="D71" s="272" t="s">
        <v>31</v>
      </c>
      <c r="E71" s="268" t="s">
        <v>33</v>
      </c>
      <c r="F71" s="268" t="s">
        <v>42</v>
      </c>
      <c r="G71" s="268" t="s">
        <v>33</v>
      </c>
      <c r="H71" s="445"/>
      <c r="I71" s="441"/>
      <c r="J71" s="444" t="s">
        <v>28</v>
      </c>
      <c r="K71" s="272" t="s">
        <v>1</v>
      </c>
      <c r="L71" s="272">
        <v>1</v>
      </c>
      <c r="M71" s="2"/>
      <c r="N71" s="2"/>
    </row>
    <row r="72" spans="1:14">
      <c r="A72" s="444" t="s">
        <v>214</v>
      </c>
      <c r="B72" s="268" t="s">
        <v>64</v>
      </c>
      <c r="C72" s="268" t="s">
        <v>72</v>
      </c>
      <c r="D72" s="272" t="s">
        <v>1</v>
      </c>
      <c r="E72" s="272">
        <v>1</v>
      </c>
      <c r="F72" s="2"/>
      <c r="G72" s="268"/>
      <c r="H72" s="445"/>
      <c r="I72" s="441"/>
      <c r="J72" s="446"/>
      <c r="K72" s="17" t="s">
        <v>36</v>
      </c>
      <c r="L72" s="268">
        <v>1</v>
      </c>
      <c r="M72" s="2"/>
      <c r="N72" s="2"/>
    </row>
    <row r="73" spans="1:14">
      <c r="A73" s="445"/>
      <c r="B73" s="453" t="s">
        <v>79</v>
      </c>
      <c r="C73" s="281" t="s">
        <v>80</v>
      </c>
      <c r="D73" s="279" t="s">
        <v>1</v>
      </c>
      <c r="E73" s="274">
        <v>1</v>
      </c>
      <c r="F73" s="286"/>
      <c r="G73" s="274"/>
      <c r="H73" s="445"/>
      <c r="I73" s="441" t="s">
        <v>65</v>
      </c>
      <c r="J73" s="273" t="s">
        <v>67</v>
      </c>
      <c r="K73" s="272" t="s">
        <v>1</v>
      </c>
      <c r="L73" s="268">
        <v>1</v>
      </c>
      <c r="M73" s="2"/>
      <c r="N73" s="2"/>
    </row>
    <row r="74" spans="1:14">
      <c r="A74" s="445"/>
      <c r="B74" s="454"/>
      <c r="C74" s="444" t="s">
        <v>101</v>
      </c>
      <c r="D74" s="272" t="s">
        <v>174</v>
      </c>
      <c r="E74" s="268">
        <v>1</v>
      </c>
      <c r="F74" s="2"/>
      <c r="G74" s="268"/>
      <c r="H74" s="445"/>
      <c r="I74" s="441"/>
      <c r="J74" s="268" t="s">
        <v>74</v>
      </c>
      <c r="K74" s="272" t="s">
        <v>1</v>
      </c>
      <c r="L74" s="268">
        <v>1</v>
      </c>
      <c r="M74" s="2"/>
      <c r="N74" s="2"/>
    </row>
    <row r="75" spans="1:14">
      <c r="A75" s="445"/>
      <c r="B75" s="454"/>
      <c r="C75" s="445"/>
      <c r="D75" s="272" t="s">
        <v>40</v>
      </c>
      <c r="E75" s="268">
        <v>1</v>
      </c>
      <c r="F75" s="2"/>
      <c r="G75" s="268"/>
      <c r="H75" s="445"/>
      <c r="I75" s="441"/>
      <c r="J75" s="275" t="s">
        <v>208</v>
      </c>
      <c r="K75" s="272" t="s">
        <v>209</v>
      </c>
      <c r="L75" s="272">
        <v>1</v>
      </c>
      <c r="M75" s="2"/>
      <c r="N75" s="2"/>
    </row>
    <row r="76" spans="1:14">
      <c r="A76" s="445"/>
      <c r="B76" s="454"/>
      <c r="C76" s="446"/>
      <c r="D76" s="272" t="s">
        <v>180</v>
      </c>
      <c r="E76" s="174">
        <v>1</v>
      </c>
      <c r="F76" s="2"/>
      <c r="G76" s="268"/>
      <c r="H76" s="445"/>
      <c r="I76" s="441"/>
      <c r="J76" s="268" t="s">
        <v>75</v>
      </c>
      <c r="K76" s="272" t="s">
        <v>1</v>
      </c>
      <c r="L76" s="272">
        <v>1</v>
      </c>
      <c r="M76" s="2"/>
      <c r="N76" s="2"/>
    </row>
    <row r="77" spans="1:14">
      <c r="A77" s="445"/>
      <c r="B77" s="455"/>
      <c r="C77" s="268" t="s">
        <v>106</v>
      </c>
      <c r="D77" s="272" t="s">
        <v>1</v>
      </c>
      <c r="E77" s="272">
        <v>1</v>
      </c>
      <c r="F77" s="2"/>
      <c r="G77" s="268"/>
      <c r="H77" s="446"/>
      <c r="I77" s="441"/>
      <c r="J77" s="268" t="s">
        <v>75</v>
      </c>
      <c r="K77" s="272" t="s">
        <v>1</v>
      </c>
      <c r="L77" s="272">
        <v>1</v>
      </c>
      <c r="M77" s="2"/>
      <c r="N77" s="2"/>
    </row>
    <row r="78" spans="1:14">
      <c r="A78" s="445"/>
      <c r="B78" s="444" t="s">
        <v>99</v>
      </c>
      <c r="C78" s="460" t="s">
        <v>26</v>
      </c>
      <c r="D78" s="272" t="s">
        <v>174</v>
      </c>
      <c r="E78" s="268">
        <v>1</v>
      </c>
      <c r="F78" s="2"/>
      <c r="G78" s="268"/>
      <c r="H78" s="267"/>
      <c r="I78" s="9"/>
      <c r="J78" s="7"/>
      <c r="K78" s="9" t="s">
        <v>236</v>
      </c>
      <c r="L78" s="7">
        <f>SUM(L3:L77)</f>
        <v>81</v>
      </c>
      <c r="M78" s="18"/>
      <c r="N78" s="18"/>
    </row>
    <row r="79" spans="1:14" ht="16.5" customHeight="1">
      <c r="A79" s="445"/>
      <c r="B79" s="445"/>
      <c r="C79" s="462"/>
      <c r="D79" s="272" t="s">
        <v>1</v>
      </c>
      <c r="E79" s="268">
        <v>1</v>
      </c>
      <c r="F79" s="2"/>
      <c r="G79" s="268"/>
      <c r="H79" s="267"/>
      <c r="I79" s="9"/>
      <c r="J79" s="7"/>
      <c r="K79" s="9"/>
      <c r="L79" s="7"/>
      <c r="M79" s="18"/>
      <c r="N79" s="18"/>
    </row>
    <row r="80" spans="1:14">
      <c r="A80" s="445"/>
      <c r="B80" s="445"/>
      <c r="C80" s="268" t="s">
        <v>76</v>
      </c>
      <c r="D80" s="272" t="s">
        <v>40</v>
      </c>
      <c r="E80" s="268">
        <v>1</v>
      </c>
      <c r="F80" s="2"/>
      <c r="G80" s="268"/>
      <c r="H80" s="267"/>
      <c r="I80" s="9"/>
      <c r="J80" s="7"/>
      <c r="K80" s="9"/>
      <c r="L80" s="7"/>
      <c r="M80" s="18"/>
      <c r="N80" s="18"/>
    </row>
    <row r="81" spans="1:14">
      <c r="A81" s="446"/>
      <c r="B81" s="446"/>
      <c r="C81" s="268" t="s">
        <v>210</v>
      </c>
      <c r="D81" s="272" t="s">
        <v>1</v>
      </c>
      <c r="E81" s="272">
        <v>1</v>
      </c>
      <c r="F81" s="2"/>
      <c r="G81" s="268"/>
      <c r="H81" s="267"/>
      <c r="I81" s="9"/>
      <c r="J81" s="7"/>
      <c r="K81" s="9"/>
      <c r="L81" s="7"/>
      <c r="M81" s="18"/>
      <c r="N81" s="18"/>
    </row>
    <row r="82" spans="1:14">
      <c r="A82" s="444" t="s">
        <v>215</v>
      </c>
      <c r="B82" s="444" t="s">
        <v>211</v>
      </c>
      <c r="C82" s="492" t="s">
        <v>98</v>
      </c>
      <c r="D82" s="272" t="s">
        <v>174</v>
      </c>
      <c r="E82" s="268">
        <v>1</v>
      </c>
      <c r="F82" s="2"/>
      <c r="G82" s="268"/>
      <c r="H82" s="18"/>
      <c r="I82" s="1"/>
      <c r="J82" s="1"/>
      <c r="K82" s="1"/>
      <c r="L82" s="1"/>
      <c r="M82" s="18"/>
      <c r="N82" s="18"/>
    </row>
    <row r="83" spans="1:14">
      <c r="A83" s="445"/>
      <c r="B83" s="445"/>
      <c r="C83" s="493"/>
      <c r="D83" s="272" t="s">
        <v>40</v>
      </c>
      <c r="E83" s="268">
        <v>1</v>
      </c>
      <c r="F83" s="236"/>
      <c r="G83" s="268"/>
      <c r="H83" s="18"/>
      <c r="I83" s="1"/>
      <c r="J83" s="1"/>
      <c r="K83" s="1"/>
      <c r="L83" s="1"/>
      <c r="M83" s="1"/>
      <c r="N83" s="1"/>
    </row>
    <row r="84" spans="1:14">
      <c r="A84" s="445"/>
      <c r="B84" s="445"/>
      <c r="C84" s="444" t="s">
        <v>56</v>
      </c>
      <c r="D84" s="272" t="s">
        <v>174</v>
      </c>
      <c r="E84" s="268">
        <v>1</v>
      </c>
      <c r="F84" s="299"/>
      <c r="G84" s="299"/>
      <c r="H84" s="18"/>
      <c r="I84" s="1"/>
      <c r="J84" s="1"/>
      <c r="K84" s="1"/>
      <c r="L84" s="1"/>
      <c r="M84" s="1"/>
      <c r="N84" s="1"/>
    </row>
    <row r="85" spans="1:14" ht="16.5" customHeight="1">
      <c r="A85" s="445"/>
      <c r="B85" s="445"/>
      <c r="C85" s="445"/>
      <c r="D85" s="272" t="s">
        <v>1</v>
      </c>
      <c r="E85" s="268">
        <v>1</v>
      </c>
      <c r="F85" s="2"/>
      <c r="G85" s="268"/>
      <c r="H85" s="1"/>
      <c r="I85" s="1"/>
      <c r="J85" s="1"/>
      <c r="K85" s="1"/>
      <c r="L85" s="1"/>
      <c r="M85" s="1"/>
      <c r="N85" s="1"/>
    </row>
    <row r="86" spans="1:14">
      <c r="A86" s="445"/>
      <c r="B86" s="445"/>
      <c r="C86" s="445"/>
      <c r="D86" s="272" t="s">
        <v>237</v>
      </c>
      <c r="E86" s="274">
        <v>1</v>
      </c>
      <c r="F86" s="2"/>
      <c r="G86" s="268"/>
      <c r="H86" s="1"/>
      <c r="I86" s="439" t="s">
        <v>31</v>
      </c>
      <c r="J86" s="439"/>
      <c r="K86" s="268" t="s">
        <v>166</v>
      </c>
      <c r="L86" s="439" t="s">
        <v>187</v>
      </c>
      <c r="M86" s="439"/>
      <c r="N86" s="268" t="s">
        <v>166</v>
      </c>
    </row>
    <row r="87" spans="1:14" ht="16.5" customHeight="1">
      <c r="A87" s="445"/>
      <c r="B87" s="445"/>
      <c r="C87" s="446"/>
      <c r="D87" s="17" t="s">
        <v>36</v>
      </c>
      <c r="E87" s="268">
        <v>1</v>
      </c>
      <c r="F87" s="2"/>
      <c r="G87" s="268"/>
      <c r="H87" s="1"/>
      <c r="I87" s="430" t="s">
        <v>159</v>
      </c>
      <c r="J87" s="430"/>
      <c r="K87" s="268">
        <f>1</f>
        <v>1</v>
      </c>
      <c r="L87" s="430" t="s">
        <v>159</v>
      </c>
      <c r="M87" s="430"/>
      <c r="N87" s="268">
        <v>0</v>
      </c>
    </row>
    <row r="88" spans="1:14">
      <c r="A88" s="445"/>
      <c r="B88" s="445"/>
      <c r="C88" s="268" t="s">
        <v>41</v>
      </c>
      <c r="D88" s="272" t="s">
        <v>1</v>
      </c>
      <c r="E88" s="268">
        <v>1</v>
      </c>
      <c r="F88" s="2"/>
      <c r="G88" s="268"/>
      <c r="H88" s="1"/>
      <c r="I88" s="430" t="s">
        <v>160</v>
      </c>
      <c r="J88" s="430"/>
      <c r="K88" s="268">
        <f>SUM(E5,E11:E12,E20,E23,E31,E34:E35,E39:E49,E73,E78:E79,E82:E83,E90,E93,E96,E99:E100,L3:L4,L10:L12,L20,L24,L27:L29,L39,L42,L46:L48,L61:L62,L69,L73)</f>
        <v>54</v>
      </c>
      <c r="L88" s="430" t="s">
        <v>160</v>
      </c>
      <c r="M88" s="430"/>
      <c r="N88" s="268">
        <v>1</v>
      </c>
    </row>
    <row r="89" spans="1:14">
      <c r="A89" s="445"/>
      <c r="B89" s="446"/>
      <c r="C89" s="268" t="s">
        <v>73</v>
      </c>
      <c r="D89" s="272" t="s">
        <v>1</v>
      </c>
      <c r="E89" s="272">
        <v>1</v>
      </c>
      <c r="F89" s="2"/>
      <c r="G89" s="268"/>
      <c r="H89" s="1"/>
      <c r="I89" s="430" t="s">
        <v>161</v>
      </c>
      <c r="J89" s="430"/>
      <c r="K89" s="268">
        <f>SUM(E3:E4,E6:E7,E9:E10,E13:E19,E21:E22,E24:E25,E27:E30,E32:E33,E36:E38,E50:E53,E55:E60,E62:E69,E72,E74:E77,E80:E81,E84:E86,E88:E89,E91:E92,E94:E95,E97:E98,E101,E103:E104,E106,L5:L6,L8:L9,L13:L14,L16:L19,L21:L23,L25,L30:L31,L33,L35:L37,L40:L41,L43:L44,L49:L51,L54:L59,L63:L66,L68,L70:L71,L74:L77)</f>
        <v>121</v>
      </c>
      <c r="L89" s="430" t="s">
        <v>161</v>
      </c>
      <c r="M89" s="430"/>
      <c r="N89" s="268">
        <v>5</v>
      </c>
    </row>
    <row r="90" spans="1:14">
      <c r="A90" s="445"/>
      <c r="B90" s="453" t="s">
        <v>107</v>
      </c>
      <c r="C90" s="273" t="s">
        <v>176</v>
      </c>
      <c r="D90" s="272" t="s">
        <v>40</v>
      </c>
      <c r="E90" s="272">
        <v>1</v>
      </c>
      <c r="F90" s="2"/>
      <c r="G90" s="268"/>
      <c r="H90" s="1"/>
      <c r="I90" s="430" t="s">
        <v>162</v>
      </c>
      <c r="J90" s="430"/>
      <c r="K90" s="268">
        <f>SUM(E8,E26,E54,E61,E88,E103,E106,L7,L15,L26,L32,L34,L38,L52:L53,L60,L67,L72)</f>
        <v>19</v>
      </c>
      <c r="L90" s="430" t="s">
        <v>162</v>
      </c>
      <c r="M90" s="430"/>
      <c r="N90" s="268">
        <v>0</v>
      </c>
    </row>
    <row r="91" spans="1:14">
      <c r="A91" s="445"/>
      <c r="B91" s="455"/>
      <c r="C91" s="268" t="s">
        <v>108</v>
      </c>
      <c r="D91" s="272" t="s">
        <v>1</v>
      </c>
      <c r="E91" s="272">
        <v>1</v>
      </c>
      <c r="F91" s="2"/>
      <c r="G91" s="268"/>
      <c r="H91" s="1"/>
      <c r="I91" s="469" t="s">
        <v>157</v>
      </c>
      <c r="J91" s="469"/>
      <c r="K91" s="283">
        <f>SUM(K87:K90)</f>
        <v>195</v>
      </c>
      <c r="L91" s="469" t="s">
        <v>157</v>
      </c>
      <c r="M91" s="469"/>
      <c r="N91" s="283">
        <f>SUM(N87:N90)</f>
        <v>6</v>
      </c>
    </row>
    <row r="92" spans="1:14">
      <c r="A92" s="445"/>
      <c r="B92" s="279" t="s">
        <v>61</v>
      </c>
      <c r="C92" s="268" t="s">
        <v>96</v>
      </c>
      <c r="D92" s="272" t="s">
        <v>1</v>
      </c>
      <c r="E92" s="272">
        <v>1</v>
      </c>
      <c r="F92" s="2"/>
      <c r="G92" s="268"/>
      <c r="H92" s="1"/>
      <c r="I92" s="1"/>
      <c r="J92" s="1"/>
      <c r="K92" s="1"/>
      <c r="L92" s="1"/>
      <c r="M92" s="1"/>
      <c r="N92" s="1"/>
    </row>
    <row r="93" spans="1:14">
      <c r="A93" s="445"/>
      <c r="B93" s="453" t="s">
        <v>123</v>
      </c>
      <c r="C93" s="273" t="s">
        <v>224</v>
      </c>
      <c r="D93" s="272" t="s">
        <v>225</v>
      </c>
      <c r="E93" s="272">
        <v>1</v>
      </c>
      <c r="F93" s="2"/>
      <c r="G93" s="268"/>
      <c r="H93" s="1"/>
      <c r="I93" s="1"/>
      <c r="J93" s="1"/>
      <c r="K93" s="1"/>
      <c r="L93" s="1"/>
      <c r="M93" s="1"/>
      <c r="N93" s="1"/>
    </row>
    <row r="94" spans="1:14">
      <c r="A94" s="445"/>
      <c r="B94" s="454"/>
      <c r="C94" s="268" t="s">
        <v>86</v>
      </c>
      <c r="D94" s="272" t="s">
        <v>1</v>
      </c>
      <c r="E94" s="272">
        <v>1</v>
      </c>
      <c r="F94" s="2"/>
      <c r="G94" s="268"/>
      <c r="H94" s="1"/>
      <c r="I94" s="1"/>
      <c r="J94" s="1"/>
      <c r="K94" s="1"/>
      <c r="L94" s="1"/>
      <c r="M94" s="1"/>
      <c r="N94" s="1"/>
    </row>
    <row r="95" spans="1:14">
      <c r="A95" s="445"/>
      <c r="B95" s="455"/>
      <c r="C95" s="268" t="s">
        <v>226</v>
      </c>
      <c r="D95" s="272" t="s">
        <v>227</v>
      </c>
      <c r="E95" s="272">
        <v>1</v>
      </c>
      <c r="F95" s="2"/>
      <c r="G95" s="268"/>
      <c r="H95" s="1"/>
      <c r="I95" s="1"/>
      <c r="J95" s="1"/>
      <c r="K95" s="1"/>
      <c r="L95" s="1"/>
      <c r="M95" s="1"/>
      <c r="N95" s="1"/>
    </row>
    <row r="96" spans="1:14">
      <c r="A96" s="445"/>
      <c r="B96" s="453" t="s">
        <v>118</v>
      </c>
      <c r="C96" s="273" t="s">
        <v>29</v>
      </c>
      <c r="D96" s="272" t="s">
        <v>1</v>
      </c>
      <c r="E96" s="268">
        <v>1</v>
      </c>
      <c r="F96" s="2"/>
      <c r="G96" s="268"/>
      <c r="H96" s="1"/>
      <c r="I96" s="1"/>
      <c r="J96" s="1"/>
      <c r="K96" s="7"/>
      <c r="L96" s="9"/>
      <c r="M96" s="9"/>
      <c r="N96" s="1"/>
    </row>
    <row r="97" spans="1:14">
      <c r="A97" s="445"/>
      <c r="B97" s="454"/>
      <c r="C97" s="444" t="s">
        <v>30</v>
      </c>
      <c r="D97" s="272" t="s">
        <v>174</v>
      </c>
      <c r="E97" s="268">
        <v>1</v>
      </c>
      <c r="F97" s="2"/>
      <c r="G97" s="268"/>
      <c r="H97" s="1"/>
      <c r="I97" s="1"/>
      <c r="J97" s="1"/>
      <c r="K97" s="20"/>
      <c r="L97" s="20"/>
      <c r="M97" s="20"/>
      <c r="N97" s="1"/>
    </row>
    <row r="98" spans="1:14">
      <c r="A98" s="445"/>
      <c r="B98" s="455"/>
      <c r="C98" s="446"/>
      <c r="D98" s="272" t="s">
        <v>1</v>
      </c>
      <c r="E98" s="272">
        <v>2</v>
      </c>
      <c r="F98" s="2"/>
      <c r="G98" s="268"/>
      <c r="H98" s="1"/>
      <c r="I98" s="1"/>
      <c r="J98" s="1"/>
      <c r="K98" s="20"/>
      <c r="L98" s="20"/>
      <c r="M98" s="20"/>
      <c r="N98" s="1"/>
    </row>
    <row r="99" spans="1:14">
      <c r="A99" s="445"/>
      <c r="B99" s="444" t="s">
        <v>109</v>
      </c>
      <c r="C99" s="460" t="s">
        <v>83</v>
      </c>
      <c r="D99" s="272" t="s">
        <v>174</v>
      </c>
      <c r="E99" s="268">
        <v>1</v>
      </c>
      <c r="F99" s="2"/>
      <c r="G99" s="268"/>
      <c r="H99" s="1"/>
      <c r="I99" s="1"/>
      <c r="J99" s="1"/>
      <c r="K99" s="20"/>
      <c r="L99" s="20"/>
      <c r="M99" s="20"/>
      <c r="N99" s="1"/>
    </row>
    <row r="100" spans="1:14">
      <c r="A100" s="445"/>
      <c r="B100" s="445"/>
      <c r="C100" s="462"/>
      <c r="D100" s="272" t="s">
        <v>1</v>
      </c>
      <c r="E100" s="174">
        <v>2</v>
      </c>
      <c r="F100" s="2"/>
      <c r="G100" s="268"/>
      <c r="H100" s="1"/>
      <c r="I100" s="1"/>
      <c r="J100" s="1"/>
      <c r="K100" s="7"/>
      <c r="L100" s="9"/>
      <c r="M100" s="9"/>
      <c r="N100" s="1"/>
    </row>
    <row r="101" spans="1:14">
      <c r="A101" s="445"/>
      <c r="B101" s="445"/>
      <c r="C101" s="444" t="s">
        <v>92</v>
      </c>
      <c r="D101" s="272" t="s">
        <v>40</v>
      </c>
      <c r="E101" s="268">
        <v>3</v>
      </c>
      <c r="F101" s="2"/>
      <c r="G101" s="268"/>
      <c r="H101" s="1"/>
      <c r="I101" s="1"/>
      <c r="J101" s="1"/>
      <c r="K101" s="1"/>
      <c r="L101" s="1"/>
      <c r="M101" s="1"/>
      <c r="N101" s="1"/>
    </row>
    <row r="102" spans="1:14">
      <c r="A102" s="445"/>
      <c r="B102" s="445"/>
      <c r="C102" s="446"/>
      <c r="D102" s="17" t="s">
        <v>36</v>
      </c>
      <c r="E102" s="268">
        <v>1</v>
      </c>
      <c r="F102" s="2"/>
      <c r="G102" s="268"/>
      <c r="H102" s="1"/>
      <c r="I102" s="1"/>
      <c r="J102" s="1"/>
      <c r="K102" s="1"/>
      <c r="L102" s="1"/>
      <c r="M102" s="1"/>
      <c r="N102" s="1"/>
    </row>
    <row r="103" spans="1:14">
      <c r="A103" s="445"/>
      <c r="B103" s="445"/>
      <c r="C103" s="444" t="s">
        <v>85</v>
      </c>
      <c r="D103" s="272" t="s">
        <v>174</v>
      </c>
      <c r="E103" s="268">
        <v>1</v>
      </c>
      <c r="F103" s="2"/>
      <c r="G103" s="268"/>
      <c r="H103" s="1"/>
      <c r="I103" s="1"/>
      <c r="J103" s="1"/>
      <c r="K103" s="1"/>
      <c r="L103" s="1"/>
      <c r="M103" s="1"/>
      <c r="N103" s="1"/>
    </row>
    <row r="104" spans="1:14">
      <c r="A104" s="445"/>
      <c r="B104" s="445"/>
      <c r="C104" s="445"/>
      <c r="D104" s="272" t="s">
        <v>40</v>
      </c>
      <c r="E104" s="268">
        <v>2</v>
      </c>
      <c r="F104" s="2"/>
      <c r="G104" s="268"/>
      <c r="H104" s="1"/>
      <c r="I104" s="1"/>
      <c r="J104" s="1"/>
      <c r="K104" s="1"/>
      <c r="L104" s="1"/>
      <c r="M104" s="1"/>
      <c r="N104" s="1"/>
    </row>
    <row r="105" spans="1:14">
      <c r="A105" s="445"/>
      <c r="B105" s="445"/>
      <c r="C105" s="446"/>
      <c r="D105" s="17" t="s">
        <v>59</v>
      </c>
      <c r="E105" s="268">
        <v>1</v>
      </c>
      <c r="F105" s="2"/>
      <c r="G105" s="268"/>
      <c r="H105" s="1"/>
      <c r="I105" s="1"/>
      <c r="J105" s="1"/>
      <c r="K105" s="1"/>
      <c r="L105" s="1"/>
      <c r="M105" s="1"/>
      <c r="N105" s="1"/>
    </row>
    <row r="106" spans="1:14">
      <c r="A106" s="446"/>
      <c r="B106" s="446"/>
      <c r="C106" s="268" t="s">
        <v>116</v>
      </c>
      <c r="D106" s="272" t="s">
        <v>1</v>
      </c>
      <c r="E106" s="272">
        <v>1</v>
      </c>
      <c r="F106" s="299"/>
      <c r="G106" s="299"/>
      <c r="H106" s="1"/>
      <c r="I106" s="1"/>
      <c r="J106" s="1"/>
      <c r="K106" s="1"/>
      <c r="L106" s="1"/>
      <c r="M106" s="1"/>
      <c r="N106" s="1"/>
    </row>
    <row r="107" spans="1:14">
      <c r="A107" s="295"/>
      <c r="B107" s="266"/>
      <c r="C107" s="7"/>
      <c r="D107" s="9" t="s">
        <v>188</v>
      </c>
      <c r="E107" s="297">
        <f>SUM(E72:E106)</f>
        <v>40</v>
      </c>
      <c r="F107" s="7"/>
      <c r="G107" s="7"/>
      <c r="H107" s="1"/>
      <c r="I107" s="1"/>
      <c r="J107" s="1"/>
      <c r="K107" s="1"/>
      <c r="L107" s="1"/>
      <c r="M107" s="1"/>
      <c r="N107" s="1"/>
    </row>
    <row r="108" spans="1:14">
      <c r="A108" s="270" t="s">
        <v>157</v>
      </c>
      <c r="B108" s="276"/>
      <c r="C108" s="276"/>
      <c r="D108" s="296" t="s">
        <v>31</v>
      </c>
      <c r="E108" s="181">
        <f>SUM(E70,L78,E107)</f>
        <v>195</v>
      </c>
      <c r="F108" s="181" t="s">
        <v>42</v>
      </c>
      <c r="G108" s="181">
        <v>6</v>
      </c>
      <c r="H108" s="1"/>
      <c r="I108" s="1"/>
      <c r="J108" s="1"/>
      <c r="K108" s="1"/>
      <c r="L108" s="1"/>
      <c r="M108" s="1"/>
      <c r="N108" s="1"/>
    </row>
    <row r="109" spans="1:14" ht="71.25">
      <c r="A109" s="270" t="s">
        <v>167</v>
      </c>
      <c r="B109" s="280" t="s">
        <v>148</v>
      </c>
      <c r="C109" s="280" t="s">
        <v>1</v>
      </c>
      <c r="D109" s="268">
        <v>1</v>
      </c>
      <c r="E109" s="268"/>
      <c r="F109" s="254"/>
      <c r="G109" s="254"/>
      <c r="H109" s="1"/>
      <c r="I109" s="1"/>
      <c r="J109" s="1"/>
      <c r="K109" s="1"/>
      <c r="L109" s="1"/>
      <c r="M109" s="1"/>
      <c r="N109" s="1"/>
    </row>
  </sheetData>
  <mergeCells count="84">
    <mergeCell ref="A1:N1"/>
    <mergeCell ref="H3:H9"/>
    <mergeCell ref="I3:I9"/>
    <mergeCell ref="J3:J4"/>
    <mergeCell ref="J5:J7"/>
    <mergeCell ref="B3:B4"/>
    <mergeCell ref="B5:B10"/>
    <mergeCell ref="C6:C8"/>
    <mergeCell ref="A3:A38"/>
    <mergeCell ref="B20:B22"/>
    <mergeCell ref="B23:B30"/>
    <mergeCell ref="B31:B33"/>
    <mergeCell ref="B34:B38"/>
    <mergeCell ref="B11:B19"/>
    <mergeCell ref="I24:I26"/>
    <mergeCell ref="I22:I23"/>
    <mergeCell ref="J10:J11"/>
    <mergeCell ref="C14:C16"/>
    <mergeCell ref="C48:C49"/>
    <mergeCell ref="C51:C54"/>
    <mergeCell ref="C55:C56"/>
    <mergeCell ref="C24:C26"/>
    <mergeCell ref="C36:C37"/>
    <mergeCell ref="C40:C42"/>
    <mergeCell ref="I10:I19"/>
    <mergeCell ref="C11:C12"/>
    <mergeCell ref="C34:C35"/>
    <mergeCell ref="I27:I38"/>
    <mergeCell ref="H10:H44"/>
    <mergeCell ref="L91:M91"/>
    <mergeCell ref="L86:M86"/>
    <mergeCell ref="I87:J87"/>
    <mergeCell ref="L87:M87"/>
    <mergeCell ref="I88:J88"/>
    <mergeCell ref="L88:M88"/>
    <mergeCell ref="I89:J89"/>
    <mergeCell ref="L89:M89"/>
    <mergeCell ref="I90:J90"/>
    <mergeCell ref="L90:M90"/>
    <mergeCell ref="I86:J86"/>
    <mergeCell ref="I91:J91"/>
    <mergeCell ref="J13:J15"/>
    <mergeCell ref="J46:J47"/>
    <mergeCell ref="J30:J32"/>
    <mergeCell ref="J28:J29"/>
    <mergeCell ref="J25:J26"/>
    <mergeCell ref="J37:J38"/>
    <mergeCell ref="J33:J34"/>
    <mergeCell ref="J59:J60"/>
    <mergeCell ref="J71:J72"/>
    <mergeCell ref="J64:J65"/>
    <mergeCell ref="J49:J53"/>
    <mergeCell ref="J61:J62"/>
    <mergeCell ref="J66:J67"/>
    <mergeCell ref="I20:I21"/>
    <mergeCell ref="C99:C100"/>
    <mergeCell ref="B39:B69"/>
    <mergeCell ref="A39:A69"/>
    <mergeCell ref="C74:C76"/>
    <mergeCell ref="B73:B77"/>
    <mergeCell ref="A72:A81"/>
    <mergeCell ref="B78:B81"/>
    <mergeCell ref="C45:C46"/>
    <mergeCell ref="I39:I41"/>
    <mergeCell ref="I42:I44"/>
    <mergeCell ref="I45:I60"/>
    <mergeCell ref="C43:C44"/>
    <mergeCell ref="C59:C61"/>
    <mergeCell ref="C101:C102"/>
    <mergeCell ref="C103:C105"/>
    <mergeCell ref="B99:B106"/>
    <mergeCell ref="A82:A106"/>
    <mergeCell ref="I73:I77"/>
    <mergeCell ref="C84:C87"/>
    <mergeCell ref="B82:B89"/>
    <mergeCell ref="B90:B91"/>
    <mergeCell ref="B93:B95"/>
    <mergeCell ref="B96:B98"/>
    <mergeCell ref="C97:C98"/>
    <mergeCell ref="C82:C83"/>
    <mergeCell ref="H45:H77"/>
    <mergeCell ref="I69:I72"/>
    <mergeCell ref="I61:I68"/>
    <mergeCell ref="C78:C7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workbookViewId="0">
      <selection sqref="A1:N1"/>
    </sheetView>
  </sheetViews>
  <sheetFormatPr defaultRowHeight="16.5"/>
  <sheetData>
    <row r="1" spans="1:14">
      <c r="A1" s="450" t="s">
        <v>243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>
      <c r="A2" s="268" t="s">
        <v>93</v>
      </c>
      <c r="B2" s="268" t="s">
        <v>32</v>
      </c>
      <c r="C2" s="268" t="s">
        <v>0</v>
      </c>
      <c r="D2" s="272" t="s">
        <v>31</v>
      </c>
      <c r="E2" s="268" t="s">
        <v>33</v>
      </c>
      <c r="F2" s="268" t="s">
        <v>42</v>
      </c>
      <c r="G2" s="268" t="s">
        <v>33</v>
      </c>
      <c r="H2" s="268" t="s">
        <v>93</v>
      </c>
      <c r="I2" s="268" t="s">
        <v>32</v>
      </c>
      <c r="J2" s="268" t="s">
        <v>0</v>
      </c>
      <c r="K2" s="272" t="s">
        <v>31</v>
      </c>
      <c r="L2" s="268" t="s">
        <v>33</v>
      </c>
      <c r="M2" s="268" t="s">
        <v>42</v>
      </c>
      <c r="N2" s="268" t="s">
        <v>33</v>
      </c>
    </row>
    <row r="3" spans="1:14">
      <c r="A3" s="444" t="s">
        <v>149</v>
      </c>
      <c r="B3" s="453" t="s">
        <v>45</v>
      </c>
      <c r="C3" s="268" t="s">
        <v>172</v>
      </c>
      <c r="D3" s="272" t="s">
        <v>40</v>
      </c>
      <c r="E3" s="268">
        <v>1</v>
      </c>
      <c r="F3" s="5"/>
      <c r="G3" s="269"/>
      <c r="H3" s="444" t="s">
        <v>150</v>
      </c>
      <c r="I3" s="453" t="s">
        <v>122</v>
      </c>
      <c r="J3" s="460" t="s">
        <v>24</v>
      </c>
      <c r="K3" s="272" t="s">
        <v>174</v>
      </c>
      <c r="L3" s="268">
        <v>2</v>
      </c>
      <c r="M3" s="2"/>
      <c r="N3" s="2"/>
    </row>
    <row r="4" spans="1:14">
      <c r="A4" s="445"/>
      <c r="B4" s="455"/>
      <c r="C4" s="268" t="s">
        <v>230</v>
      </c>
      <c r="D4" s="272" t="s">
        <v>231</v>
      </c>
      <c r="E4" s="268">
        <v>1</v>
      </c>
      <c r="F4" s="5"/>
      <c r="G4" s="269"/>
      <c r="H4" s="445"/>
      <c r="I4" s="454"/>
      <c r="J4" s="462"/>
      <c r="K4" s="272" t="s">
        <v>1</v>
      </c>
      <c r="L4" s="268">
        <v>1</v>
      </c>
      <c r="M4" s="2"/>
      <c r="N4" s="2"/>
    </row>
    <row r="5" spans="1:14">
      <c r="A5" s="445"/>
      <c r="B5" s="453" t="s">
        <v>134</v>
      </c>
      <c r="C5" s="287" t="s">
        <v>14</v>
      </c>
      <c r="D5" s="272" t="s">
        <v>40</v>
      </c>
      <c r="E5" s="268">
        <v>1</v>
      </c>
      <c r="F5" s="5"/>
      <c r="G5" s="269"/>
      <c r="H5" s="445"/>
      <c r="I5" s="454"/>
      <c r="J5" s="444" t="s">
        <v>127</v>
      </c>
      <c r="K5" s="272" t="s">
        <v>174</v>
      </c>
      <c r="L5" s="174">
        <v>1</v>
      </c>
      <c r="M5" s="2"/>
      <c r="N5" s="2"/>
    </row>
    <row r="6" spans="1:14">
      <c r="A6" s="445"/>
      <c r="B6" s="454"/>
      <c r="C6" s="444" t="s">
        <v>15</v>
      </c>
      <c r="D6" s="272" t="s">
        <v>174</v>
      </c>
      <c r="E6" s="268">
        <v>1</v>
      </c>
      <c r="F6" s="5"/>
      <c r="G6" s="269"/>
      <c r="H6" s="445"/>
      <c r="I6" s="454"/>
      <c r="J6" s="445"/>
      <c r="K6" s="272" t="s">
        <v>40</v>
      </c>
      <c r="L6" s="268">
        <v>1</v>
      </c>
      <c r="M6" s="2"/>
      <c r="N6" s="2"/>
    </row>
    <row r="7" spans="1:14">
      <c r="A7" s="445"/>
      <c r="B7" s="454"/>
      <c r="C7" s="445"/>
      <c r="D7" s="272" t="s">
        <v>1</v>
      </c>
      <c r="E7" s="268">
        <v>1</v>
      </c>
      <c r="F7" s="5"/>
      <c r="G7" s="269"/>
      <c r="H7" s="445"/>
      <c r="I7" s="454"/>
      <c r="J7" s="445"/>
      <c r="K7" s="173" t="s">
        <v>237</v>
      </c>
      <c r="L7" s="179">
        <v>1</v>
      </c>
      <c r="M7" s="2"/>
      <c r="N7" s="2"/>
    </row>
    <row r="8" spans="1:14">
      <c r="A8" s="445"/>
      <c r="B8" s="454"/>
      <c r="C8" s="446"/>
      <c r="D8" s="17" t="s">
        <v>36</v>
      </c>
      <c r="E8" s="268">
        <v>1</v>
      </c>
      <c r="F8" s="5"/>
      <c r="G8" s="269"/>
      <c r="H8" s="445"/>
      <c r="I8" s="454"/>
      <c r="J8" s="446"/>
      <c r="K8" s="17" t="s">
        <v>36</v>
      </c>
      <c r="L8" s="268">
        <v>1</v>
      </c>
      <c r="M8" s="2"/>
      <c r="N8" s="2"/>
    </row>
    <row r="9" spans="1:14">
      <c r="A9" s="445"/>
      <c r="B9" s="454"/>
      <c r="C9" s="268" t="s">
        <v>90</v>
      </c>
      <c r="D9" s="272" t="s">
        <v>180</v>
      </c>
      <c r="E9" s="272">
        <v>1</v>
      </c>
      <c r="F9" s="5"/>
      <c r="G9" s="269"/>
      <c r="H9" s="445"/>
      <c r="I9" s="454"/>
      <c r="J9" s="268" t="s">
        <v>131</v>
      </c>
      <c r="K9" s="272" t="s">
        <v>180</v>
      </c>
      <c r="L9" s="272">
        <v>1</v>
      </c>
      <c r="M9" s="2"/>
      <c r="N9" s="2"/>
    </row>
    <row r="10" spans="1:14">
      <c r="A10" s="445"/>
      <c r="B10" s="455"/>
      <c r="C10" s="268" t="s">
        <v>138</v>
      </c>
      <c r="D10" s="272" t="s">
        <v>1</v>
      </c>
      <c r="E10" s="272">
        <v>1</v>
      </c>
      <c r="F10" s="5"/>
      <c r="G10" s="269"/>
      <c r="H10" s="446"/>
      <c r="I10" s="455"/>
      <c r="J10" s="268" t="s">
        <v>87</v>
      </c>
      <c r="K10" s="272" t="s">
        <v>40</v>
      </c>
      <c r="L10" s="268">
        <v>1</v>
      </c>
      <c r="M10" s="2"/>
      <c r="N10" s="2"/>
    </row>
    <row r="11" spans="1:14">
      <c r="A11" s="445"/>
      <c r="B11" s="453" t="s">
        <v>38</v>
      </c>
      <c r="C11" s="498" t="s">
        <v>18</v>
      </c>
      <c r="D11" s="272" t="s">
        <v>174</v>
      </c>
      <c r="E11" s="268">
        <v>1</v>
      </c>
      <c r="F11" s="5"/>
      <c r="G11" s="269"/>
      <c r="H11" s="444" t="s">
        <v>152</v>
      </c>
      <c r="I11" s="453" t="s">
        <v>39</v>
      </c>
      <c r="J11" s="460" t="s">
        <v>20</v>
      </c>
      <c r="K11" s="272" t="s">
        <v>174</v>
      </c>
      <c r="L11" s="268">
        <v>1</v>
      </c>
      <c r="M11" s="5"/>
      <c r="N11" s="5"/>
    </row>
    <row r="12" spans="1:14">
      <c r="A12" s="445"/>
      <c r="B12" s="454"/>
      <c r="C12" s="499"/>
      <c r="D12" s="272" t="s">
        <v>1</v>
      </c>
      <c r="E12" s="268">
        <v>2</v>
      </c>
      <c r="F12" s="5"/>
      <c r="G12" s="269"/>
      <c r="H12" s="445"/>
      <c r="I12" s="454"/>
      <c r="J12" s="462"/>
      <c r="K12" s="272" t="s">
        <v>1</v>
      </c>
      <c r="L12" s="268">
        <v>1</v>
      </c>
      <c r="M12" s="5"/>
      <c r="N12" s="5"/>
    </row>
    <row r="13" spans="1:14">
      <c r="A13" s="445"/>
      <c r="B13" s="454"/>
      <c r="C13" s="268" t="s">
        <v>143</v>
      </c>
      <c r="D13" s="272" t="s">
        <v>1</v>
      </c>
      <c r="E13" s="268">
        <v>1</v>
      </c>
      <c r="F13" s="5"/>
      <c r="G13" s="269"/>
      <c r="H13" s="445"/>
      <c r="I13" s="454"/>
      <c r="J13" s="273" t="s">
        <v>21</v>
      </c>
      <c r="K13" s="272" t="s">
        <v>1</v>
      </c>
      <c r="L13" s="268">
        <v>1</v>
      </c>
      <c r="M13" s="5"/>
      <c r="N13" s="5"/>
    </row>
    <row r="14" spans="1:14">
      <c r="A14" s="445"/>
      <c r="B14" s="454"/>
      <c r="C14" s="444" t="s">
        <v>19</v>
      </c>
      <c r="D14" s="272" t="s">
        <v>174</v>
      </c>
      <c r="E14" s="268">
        <v>1</v>
      </c>
      <c r="F14" s="5"/>
      <c r="G14" s="269"/>
      <c r="H14" s="445"/>
      <c r="I14" s="454"/>
      <c r="J14" s="444" t="s">
        <v>81</v>
      </c>
      <c r="K14" s="272" t="s">
        <v>174</v>
      </c>
      <c r="L14" s="268">
        <v>1</v>
      </c>
      <c r="M14" s="5"/>
      <c r="N14" s="5"/>
    </row>
    <row r="15" spans="1:14">
      <c r="A15" s="445"/>
      <c r="B15" s="454"/>
      <c r="C15" s="445"/>
      <c r="D15" s="272" t="s">
        <v>40</v>
      </c>
      <c r="E15" s="268">
        <v>1</v>
      </c>
      <c r="F15" s="5"/>
      <c r="G15" s="269"/>
      <c r="H15" s="445"/>
      <c r="I15" s="454"/>
      <c r="J15" s="445"/>
      <c r="K15" s="272" t="s">
        <v>1</v>
      </c>
      <c r="L15" s="268">
        <v>2</v>
      </c>
      <c r="M15" s="5"/>
      <c r="N15" s="5"/>
    </row>
    <row r="16" spans="1:14">
      <c r="A16" s="445"/>
      <c r="B16" s="454"/>
      <c r="C16" s="446"/>
      <c r="D16" s="272" t="s">
        <v>237</v>
      </c>
      <c r="E16" s="269">
        <v>1</v>
      </c>
      <c r="F16" s="5"/>
      <c r="G16" s="269"/>
      <c r="H16" s="445"/>
      <c r="I16" s="454"/>
      <c r="J16" s="446"/>
      <c r="K16" s="17" t="s">
        <v>36</v>
      </c>
      <c r="L16" s="268">
        <v>1</v>
      </c>
      <c r="M16" s="5"/>
      <c r="N16" s="5"/>
    </row>
    <row r="17" spans="1:14">
      <c r="A17" s="445"/>
      <c r="B17" s="454"/>
      <c r="C17" s="268" t="s">
        <v>144</v>
      </c>
      <c r="D17" s="272" t="s">
        <v>1</v>
      </c>
      <c r="E17" s="268">
        <v>1</v>
      </c>
      <c r="F17" s="5"/>
      <c r="G17" s="269"/>
      <c r="H17" s="445"/>
      <c r="I17" s="454"/>
      <c r="J17" s="268" t="s">
        <v>82</v>
      </c>
      <c r="K17" s="272" t="s">
        <v>40</v>
      </c>
      <c r="L17" s="268">
        <v>1</v>
      </c>
      <c r="M17" s="5"/>
      <c r="N17" s="5"/>
    </row>
    <row r="18" spans="1:14">
      <c r="A18" s="445"/>
      <c r="B18" s="454"/>
      <c r="C18" s="268" t="s">
        <v>206</v>
      </c>
      <c r="D18" s="272" t="s">
        <v>173</v>
      </c>
      <c r="E18" s="268">
        <v>1</v>
      </c>
      <c r="F18" s="5"/>
      <c r="G18" s="269"/>
      <c r="H18" s="445"/>
      <c r="I18" s="454"/>
      <c r="J18" s="268" t="s">
        <v>102</v>
      </c>
      <c r="K18" s="272" t="s">
        <v>1</v>
      </c>
      <c r="L18" s="272">
        <v>1</v>
      </c>
      <c r="M18" s="5"/>
      <c r="N18" s="5"/>
    </row>
    <row r="19" spans="1:14">
      <c r="A19" s="445"/>
      <c r="B19" s="455"/>
      <c r="C19" s="268" t="s">
        <v>145</v>
      </c>
      <c r="D19" s="272" t="s">
        <v>1</v>
      </c>
      <c r="E19" s="272">
        <v>1</v>
      </c>
      <c r="F19" s="5"/>
      <c r="G19" s="269"/>
      <c r="H19" s="445"/>
      <c r="I19" s="454"/>
      <c r="J19" s="274" t="s">
        <v>234</v>
      </c>
      <c r="K19" s="279" t="s">
        <v>233</v>
      </c>
      <c r="L19" s="279">
        <v>1</v>
      </c>
      <c r="M19" s="5"/>
      <c r="N19" s="5"/>
    </row>
    <row r="20" spans="1:14">
      <c r="A20" s="445"/>
      <c r="B20" s="453" t="s">
        <v>146</v>
      </c>
      <c r="C20" s="287" t="s">
        <v>10</v>
      </c>
      <c r="D20" s="272" t="s">
        <v>1</v>
      </c>
      <c r="E20" s="268">
        <v>1</v>
      </c>
      <c r="F20" s="5"/>
      <c r="G20" s="269"/>
      <c r="H20" s="445"/>
      <c r="I20" s="455"/>
      <c r="J20" s="274" t="s">
        <v>242</v>
      </c>
      <c r="K20" s="279" t="s">
        <v>229</v>
      </c>
      <c r="L20" s="279">
        <v>1</v>
      </c>
      <c r="M20" s="5"/>
      <c r="N20" s="5"/>
    </row>
    <row r="21" spans="1:14">
      <c r="A21" s="445"/>
      <c r="B21" s="454"/>
      <c r="C21" s="268" t="s">
        <v>11</v>
      </c>
      <c r="D21" s="272" t="s">
        <v>1</v>
      </c>
      <c r="E21" s="268">
        <v>1</v>
      </c>
      <c r="F21" s="5"/>
      <c r="G21" s="269"/>
      <c r="H21" s="445"/>
      <c r="I21" s="453" t="s">
        <v>192</v>
      </c>
      <c r="J21" s="274" t="s">
        <v>191</v>
      </c>
      <c r="K21" s="279" t="s">
        <v>40</v>
      </c>
      <c r="L21" s="274">
        <v>1</v>
      </c>
      <c r="M21" s="5"/>
      <c r="N21" s="5"/>
    </row>
    <row r="22" spans="1:14" ht="28.5">
      <c r="A22" s="445"/>
      <c r="B22" s="455"/>
      <c r="C22" s="268" t="s">
        <v>147</v>
      </c>
      <c r="D22" s="272" t="s">
        <v>1</v>
      </c>
      <c r="E22" s="272">
        <v>1</v>
      </c>
      <c r="F22" s="5"/>
      <c r="G22" s="269"/>
      <c r="H22" s="445"/>
      <c r="I22" s="455"/>
      <c r="J22" s="263" t="s">
        <v>193</v>
      </c>
      <c r="K22" s="279" t="s">
        <v>40</v>
      </c>
      <c r="L22" s="274">
        <v>1</v>
      </c>
      <c r="M22" s="278"/>
      <c r="N22" s="278"/>
    </row>
    <row r="23" spans="1:14">
      <c r="A23" s="445"/>
      <c r="B23" s="453" t="s">
        <v>124</v>
      </c>
      <c r="C23" s="287" t="s">
        <v>62</v>
      </c>
      <c r="D23" s="272" t="s">
        <v>1</v>
      </c>
      <c r="E23" s="268">
        <v>1</v>
      </c>
      <c r="F23" s="5"/>
      <c r="G23" s="269"/>
      <c r="H23" s="445"/>
      <c r="I23" s="444" t="s">
        <v>63</v>
      </c>
      <c r="J23" s="268" t="s">
        <v>70</v>
      </c>
      <c r="K23" s="279" t="s">
        <v>40</v>
      </c>
      <c r="L23" s="272">
        <v>1</v>
      </c>
      <c r="M23" s="269"/>
      <c r="N23" s="269"/>
    </row>
    <row r="24" spans="1:14">
      <c r="A24" s="445"/>
      <c r="B24" s="454"/>
      <c r="C24" s="444" t="s">
        <v>12</v>
      </c>
      <c r="D24" s="272" t="s">
        <v>1</v>
      </c>
      <c r="E24" s="268">
        <v>1</v>
      </c>
      <c r="F24" s="5"/>
      <c r="G24" s="269"/>
      <c r="H24" s="445"/>
      <c r="I24" s="446"/>
      <c r="J24" s="268" t="s">
        <v>71</v>
      </c>
      <c r="K24" s="272" t="s">
        <v>1</v>
      </c>
      <c r="L24" s="272">
        <v>1</v>
      </c>
      <c r="M24" s="5"/>
      <c r="N24" s="5"/>
    </row>
    <row r="25" spans="1:14">
      <c r="A25" s="445"/>
      <c r="B25" s="454"/>
      <c r="C25" s="445"/>
      <c r="D25" s="272" t="s">
        <v>237</v>
      </c>
      <c r="E25" s="269">
        <v>1</v>
      </c>
      <c r="F25" s="5"/>
      <c r="G25" s="269"/>
      <c r="H25" s="445"/>
      <c r="I25" s="444" t="s">
        <v>120</v>
      </c>
      <c r="J25" s="273" t="s">
        <v>13</v>
      </c>
      <c r="K25" s="272" t="s">
        <v>1</v>
      </c>
      <c r="L25" s="268">
        <v>1</v>
      </c>
      <c r="M25" s="5"/>
      <c r="N25" s="5"/>
    </row>
    <row r="26" spans="1:14">
      <c r="A26" s="445"/>
      <c r="B26" s="454"/>
      <c r="C26" s="446"/>
      <c r="D26" s="17" t="s">
        <v>36</v>
      </c>
      <c r="E26" s="268">
        <v>1</v>
      </c>
      <c r="F26" s="5"/>
      <c r="G26" s="269"/>
      <c r="H26" s="445"/>
      <c r="I26" s="445"/>
      <c r="J26" s="444" t="s">
        <v>121</v>
      </c>
      <c r="K26" s="272" t="s">
        <v>1</v>
      </c>
      <c r="L26" s="268">
        <v>1</v>
      </c>
      <c r="M26" s="5"/>
      <c r="N26" s="5"/>
    </row>
    <row r="27" spans="1:14">
      <c r="A27" s="445"/>
      <c r="B27" s="454"/>
      <c r="C27" s="274" t="s">
        <v>132</v>
      </c>
      <c r="D27" s="279" t="s">
        <v>1</v>
      </c>
      <c r="E27" s="272">
        <v>1</v>
      </c>
      <c r="F27" s="269"/>
      <c r="G27" s="269"/>
      <c r="H27" s="445"/>
      <c r="I27" s="446"/>
      <c r="J27" s="446"/>
      <c r="K27" s="17" t="s">
        <v>36</v>
      </c>
      <c r="L27" s="268">
        <v>1</v>
      </c>
      <c r="M27" s="5"/>
      <c r="N27" s="5"/>
    </row>
    <row r="28" spans="1:14">
      <c r="A28" s="445"/>
      <c r="B28" s="454"/>
      <c r="C28" s="233" t="s">
        <v>207</v>
      </c>
      <c r="D28" s="290" t="s">
        <v>1</v>
      </c>
      <c r="E28" s="272">
        <v>1</v>
      </c>
      <c r="F28" s="269"/>
      <c r="G28" s="269"/>
      <c r="H28" s="445"/>
      <c r="I28" s="463" t="s">
        <v>128</v>
      </c>
      <c r="J28" s="273" t="s">
        <v>126</v>
      </c>
      <c r="K28" s="272" t="s">
        <v>40</v>
      </c>
      <c r="L28" s="268">
        <v>1</v>
      </c>
      <c r="M28" s="5"/>
      <c r="N28" s="5"/>
    </row>
    <row r="29" spans="1:14">
      <c r="A29" s="445"/>
      <c r="B29" s="454"/>
      <c r="C29" s="268" t="s">
        <v>133</v>
      </c>
      <c r="D29" s="272" t="s">
        <v>1</v>
      </c>
      <c r="E29" s="272">
        <v>1</v>
      </c>
      <c r="F29" s="5"/>
      <c r="G29" s="269"/>
      <c r="H29" s="445"/>
      <c r="I29" s="464"/>
      <c r="J29" s="460" t="s">
        <v>129</v>
      </c>
      <c r="K29" s="272" t="s">
        <v>174</v>
      </c>
      <c r="L29" s="268">
        <v>1</v>
      </c>
      <c r="M29" s="5"/>
      <c r="N29" s="5"/>
    </row>
    <row r="30" spans="1:14">
      <c r="A30" s="445"/>
      <c r="B30" s="455"/>
      <c r="C30" s="268" t="s">
        <v>241</v>
      </c>
      <c r="D30" s="272" t="s">
        <v>229</v>
      </c>
      <c r="E30" s="272">
        <v>1</v>
      </c>
      <c r="F30" s="5"/>
      <c r="G30" s="269"/>
      <c r="H30" s="445"/>
      <c r="I30" s="464"/>
      <c r="J30" s="462"/>
      <c r="K30" s="272" t="s">
        <v>1</v>
      </c>
      <c r="L30" s="268">
        <v>1</v>
      </c>
      <c r="M30" s="5"/>
      <c r="N30" s="5"/>
    </row>
    <row r="31" spans="1:14">
      <c r="A31" s="445"/>
      <c r="B31" s="453" t="s">
        <v>125</v>
      </c>
      <c r="C31" s="287" t="s">
        <v>201</v>
      </c>
      <c r="D31" s="272" t="s">
        <v>1</v>
      </c>
      <c r="E31" s="272">
        <v>1</v>
      </c>
      <c r="F31" s="5"/>
      <c r="G31" s="269"/>
      <c r="H31" s="445"/>
      <c r="I31" s="464"/>
      <c r="J31" s="444" t="s">
        <v>130</v>
      </c>
      <c r="K31" s="272" t="s">
        <v>174</v>
      </c>
      <c r="L31" s="268">
        <v>2</v>
      </c>
      <c r="M31" s="5"/>
      <c r="N31" s="5"/>
    </row>
    <row r="32" spans="1:14">
      <c r="A32" s="445"/>
      <c r="B32" s="454"/>
      <c r="C32" s="268" t="s">
        <v>66</v>
      </c>
      <c r="D32" s="272" t="s">
        <v>1</v>
      </c>
      <c r="E32" s="272">
        <v>1</v>
      </c>
      <c r="F32" s="5"/>
      <c r="G32" s="269"/>
      <c r="H32" s="445"/>
      <c r="I32" s="464"/>
      <c r="J32" s="445"/>
      <c r="K32" s="272" t="s">
        <v>1</v>
      </c>
      <c r="L32" s="268">
        <v>2</v>
      </c>
      <c r="M32" s="5"/>
      <c r="N32" s="5"/>
    </row>
    <row r="33" spans="1:14" ht="16.5" customHeight="1">
      <c r="A33" s="445"/>
      <c r="B33" s="455"/>
      <c r="C33" s="268" t="s">
        <v>232</v>
      </c>
      <c r="D33" s="272" t="s">
        <v>233</v>
      </c>
      <c r="E33" s="272">
        <v>1</v>
      </c>
      <c r="F33" s="5"/>
      <c r="G33" s="269"/>
      <c r="H33" s="445"/>
      <c r="I33" s="464"/>
      <c r="J33" s="446"/>
      <c r="K33" s="17" t="s">
        <v>59</v>
      </c>
      <c r="L33" s="276">
        <v>1</v>
      </c>
      <c r="M33" s="5"/>
      <c r="N33" s="5"/>
    </row>
    <row r="34" spans="1:14">
      <c r="A34" s="445"/>
      <c r="B34" s="453" t="s">
        <v>235</v>
      </c>
      <c r="C34" s="460" t="s">
        <v>16</v>
      </c>
      <c r="D34" s="272" t="s">
        <v>174</v>
      </c>
      <c r="E34" s="268">
        <v>1</v>
      </c>
      <c r="F34" s="5"/>
      <c r="G34" s="269"/>
      <c r="H34" s="445"/>
      <c r="I34" s="464"/>
      <c r="J34" s="444" t="s">
        <v>50</v>
      </c>
      <c r="K34" s="272" t="s">
        <v>1</v>
      </c>
      <c r="L34" s="268">
        <v>1</v>
      </c>
      <c r="M34" s="5"/>
      <c r="N34" s="5"/>
    </row>
    <row r="35" spans="1:14">
      <c r="A35" s="445"/>
      <c r="B35" s="454"/>
      <c r="C35" s="462"/>
      <c r="D35" s="272" t="s">
        <v>40</v>
      </c>
      <c r="E35" s="268">
        <v>1</v>
      </c>
      <c r="F35" s="5"/>
      <c r="G35" s="269"/>
      <c r="H35" s="445"/>
      <c r="I35" s="464"/>
      <c r="J35" s="446"/>
      <c r="K35" s="17" t="s">
        <v>36</v>
      </c>
      <c r="L35" s="268">
        <v>1</v>
      </c>
      <c r="M35" s="5"/>
      <c r="N35" s="5"/>
    </row>
    <row r="36" spans="1:14">
      <c r="A36" s="445"/>
      <c r="B36" s="454"/>
      <c r="C36" s="444" t="s">
        <v>141</v>
      </c>
      <c r="D36" s="272" t="s">
        <v>174</v>
      </c>
      <c r="E36" s="268">
        <v>1</v>
      </c>
      <c r="F36" s="5"/>
      <c r="G36" s="269"/>
      <c r="H36" s="445"/>
      <c r="I36" s="464"/>
      <c r="J36" s="268" t="s">
        <v>89</v>
      </c>
      <c r="K36" s="272" t="s">
        <v>40</v>
      </c>
      <c r="L36" s="268">
        <v>1</v>
      </c>
      <c r="M36" s="5"/>
      <c r="N36" s="5"/>
    </row>
    <row r="37" spans="1:14">
      <c r="A37" s="445"/>
      <c r="B37" s="454"/>
      <c r="C37" s="446"/>
      <c r="D37" s="272" t="s">
        <v>40</v>
      </c>
      <c r="E37" s="268">
        <v>1</v>
      </c>
      <c r="F37" s="5"/>
      <c r="G37" s="269"/>
      <c r="H37" s="445"/>
      <c r="I37" s="464"/>
      <c r="J37" s="268" t="s">
        <v>35</v>
      </c>
      <c r="K37" s="272" t="s">
        <v>40</v>
      </c>
      <c r="L37" s="268">
        <v>1</v>
      </c>
      <c r="M37" s="5"/>
      <c r="N37" s="5"/>
    </row>
    <row r="38" spans="1:14">
      <c r="A38" s="446"/>
      <c r="B38" s="455"/>
      <c r="C38" s="268" t="s">
        <v>17</v>
      </c>
      <c r="D38" s="272" t="s">
        <v>40</v>
      </c>
      <c r="E38" s="268">
        <v>1</v>
      </c>
      <c r="F38" s="5"/>
      <c r="G38" s="269"/>
      <c r="H38" s="445"/>
      <c r="I38" s="464"/>
      <c r="J38" s="444" t="s">
        <v>222</v>
      </c>
      <c r="K38" s="279" t="s">
        <v>223</v>
      </c>
      <c r="L38" s="274">
        <v>1</v>
      </c>
      <c r="M38" s="5"/>
      <c r="N38" s="5"/>
    </row>
    <row r="39" spans="1:14" ht="28.5">
      <c r="A39" s="444" t="s">
        <v>151</v>
      </c>
      <c r="B39" s="463" t="s">
        <v>202</v>
      </c>
      <c r="C39" s="271" t="s">
        <v>178</v>
      </c>
      <c r="D39" s="272" t="s">
        <v>40</v>
      </c>
      <c r="E39" s="268">
        <v>1</v>
      </c>
      <c r="F39" s="5"/>
      <c r="G39" s="269"/>
      <c r="H39" s="445"/>
      <c r="I39" s="465"/>
      <c r="J39" s="446"/>
      <c r="K39" s="17" t="s">
        <v>36</v>
      </c>
      <c r="L39" s="274">
        <v>1</v>
      </c>
      <c r="M39" s="5"/>
      <c r="N39" s="5"/>
    </row>
    <row r="40" spans="1:14">
      <c r="A40" s="445"/>
      <c r="B40" s="464"/>
      <c r="C40" s="460" t="s">
        <v>94</v>
      </c>
      <c r="D40" s="272" t="s">
        <v>174</v>
      </c>
      <c r="E40" s="268">
        <v>1</v>
      </c>
      <c r="F40" s="5"/>
      <c r="G40" s="269"/>
      <c r="H40" s="445"/>
      <c r="I40" s="453" t="s">
        <v>55</v>
      </c>
      <c r="J40" s="300" t="s">
        <v>239</v>
      </c>
      <c r="K40" s="279" t="s">
        <v>240</v>
      </c>
      <c r="L40" s="274">
        <v>1</v>
      </c>
      <c r="M40" s="5"/>
      <c r="N40" s="5"/>
    </row>
    <row r="41" spans="1:14">
      <c r="A41" s="445"/>
      <c r="B41" s="464"/>
      <c r="C41" s="461"/>
      <c r="D41" s="272" t="s">
        <v>1</v>
      </c>
      <c r="E41" s="268">
        <v>1</v>
      </c>
      <c r="F41" s="5"/>
      <c r="G41" s="269"/>
      <c r="H41" s="445"/>
      <c r="I41" s="454"/>
      <c r="J41" s="274" t="s">
        <v>136</v>
      </c>
      <c r="K41" s="279" t="s">
        <v>40</v>
      </c>
      <c r="L41" s="274">
        <v>1</v>
      </c>
      <c r="M41" s="5"/>
      <c r="N41" s="5"/>
    </row>
    <row r="42" spans="1:14" ht="16.5" customHeight="1">
      <c r="A42" s="445"/>
      <c r="B42" s="464"/>
      <c r="C42" s="462"/>
      <c r="D42" s="272" t="s">
        <v>180</v>
      </c>
      <c r="E42" s="268">
        <v>1</v>
      </c>
      <c r="F42" s="205"/>
      <c r="G42" s="278"/>
      <c r="H42" s="445"/>
      <c r="I42" s="455"/>
      <c r="J42" s="268" t="s">
        <v>199</v>
      </c>
      <c r="K42" s="279" t="s">
        <v>40</v>
      </c>
      <c r="L42" s="274">
        <v>1</v>
      </c>
      <c r="M42" s="5"/>
      <c r="N42" s="5"/>
    </row>
    <row r="43" spans="1:14">
      <c r="A43" s="445"/>
      <c r="B43" s="464"/>
      <c r="C43" s="460" t="s">
        <v>46</v>
      </c>
      <c r="D43" s="272" t="s">
        <v>174</v>
      </c>
      <c r="E43" s="268">
        <v>3</v>
      </c>
      <c r="F43" s="289" t="s">
        <v>169</v>
      </c>
      <c r="G43" s="269">
        <v>1</v>
      </c>
      <c r="H43" s="445"/>
      <c r="I43" s="453" t="s">
        <v>190</v>
      </c>
      <c r="J43" s="273" t="s">
        <v>22</v>
      </c>
      <c r="K43" s="272" t="s">
        <v>1</v>
      </c>
      <c r="L43" s="268">
        <v>1</v>
      </c>
      <c r="M43" s="5"/>
      <c r="N43" s="5"/>
    </row>
    <row r="44" spans="1:14">
      <c r="A44" s="445"/>
      <c r="B44" s="464"/>
      <c r="C44" s="462"/>
      <c r="D44" s="272" t="s">
        <v>1</v>
      </c>
      <c r="E44" s="268">
        <v>1</v>
      </c>
      <c r="F44" s="269"/>
      <c r="G44" s="269"/>
      <c r="H44" s="445"/>
      <c r="I44" s="454"/>
      <c r="J44" s="268" t="s">
        <v>23</v>
      </c>
      <c r="K44" s="272" t="s">
        <v>1</v>
      </c>
      <c r="L44" s="268">
        <v>1</v>
      </c>
      <c r="M44" s="269"/>
      <c r="N44" s="269"/>
    </row>
    <row r="45" spans="1:14">
      <c r="A45" s="445"/>
      <c r="B45" s="464"/>
      <c r="C45" s="460" t="s">
        <v>58</v>
      </c>
      <c r="D45" s="279" t="s">
        <v>174</v>
      </c>
      <c r="E45" s="274">
        <v>1</v>
      </c>
      <c r="F45" s="269"/>
      <c r="G45" s="269"/>
      <c r="H45" s="446"/>
      <c r="I45" s="455"/>
      <c r="J45" s="268" t="s">
        <v>69</v>
      </c>
      <c r="K45" s="272" t="s">
        <v>1</v>
      </c>
      <c r="L45" s="272">
        <v>1</v>
      </c>
      <c r="M45" s="269"/>
      <c r="N45" s="269"/>
    </row>
    <row r="46" spans="1:14">
      <c r="A46" s="445"/>
      <c r="B46" s="464"/>
      <c r="C46" s="462"/>
      <c r="D46" s="272" t="s">
        <v>1</v>
      </c>
      <c r="E46" s="268">
        <v>1</v>
      </c>
      <c r="F46" s="5"/>
      <c r="G46" s="203"/>
      <c r="H46" s="444" t="s">
        <v>153</v>
      </c>
      <c r="I46" s="454" t="s">
        <v>52</v>
      </c>
      <c r="J46" s="23" t="s">
        <v>60</v>
      </c>
      <c r="K46" s="272" t="s">
        <v>180</v>
      </c>
      <c r="L46" s="268">
        <v>1</v>
      </c>
      <c r="M46" s="5"/>
      <c r="N46" s="5"/>
    </row>
    <row r="47" spans="1:14">
      <c r="A47" s="445"/>
      <c r="B47" s="464"/>
      <c r="C47" s="273" t="s">
        <v>47</v>
      </c>
      <c r="D47" s="272" t="s">
        <v>1</v>
      </c>
      <c r="E47" s="268">
        <v>1</v>
      </c>
      <c r="F47" s="5"/>
      <c r="G47" s="203"/>
      <c r="H47" s="445"/>
      <c r="I47" s="454"/>
      <c r="J47" s="494" t="s">
        <v>183</v>
      </c>
      <c r="K47" s="272" t="s">
        <v>174</v>
      </c>
      <c r="L47" s="268">
        <v>1</v>
      </c>
      <c r="M47" s="5"/>
      <c r="N47" s="5"/>
    </row>
    <row r="48" spans="1:14">
      <c r="A48" s="445"/>
      <c r="B48" s="464"/>
      <c r="C48" s="460" t="s">
        <v>44</v>
      </c>
      <c r="D48" s="272" t="s">
        <v>40</v>
      </c>
      <c r="E48" s="268">
        <v>1</v>
      </c>
      <c r="F48" s="5"/>
      <c r="G48" s="203"/>
      <c r="H48" s="445"/>
      <c r="I48" s="454"/>
      <c r="J48" s="495"/>
      <c r="K48" s="272" t="s">
        <v>1</v>
      </c>
      <c r="L48" s="268">
        <v>2</v>
      </c>
      <c r="M48" s="5"/>
      <c r="N48" s="5"/>
    </row>
    <row r="49" spans="1:14">
      <c r="A49" s="445"/>
      <c r="B49" s="464"/>
      <c r="C49" s="462"/>
      <c r="D49" s="279" t="s">
        <v>180</v>
      </c>
      <c r="E49" s="268">
        <v>1</v>
      </c>
      <c r="F49" s="5"/>
      <c r="G49" s="203"/>
      <c r="H49" s="445"/>
      <c r="I49" s="454"/>
      <c r="J49" s="277" t="s">
        <v>177</v>
      </c>
      <c r="K49" s="272" t="s">
        <v>40</v>
      </c>
      <c r="L49" s="268">
        <v>1</v>
      </c>
      <c r="M49" s="2"/>
      <c r="N49" s="2"/>
    </row>
    <row r="50" spans="1:14">
      <c r="A50" s="445"/>
      <c r="B50" s="464"/>
      <c r="C50" s="268" t="s">
        <v>49</v>
      </c>
      <c r="D50" s="272" t="s">
        <v>40</v>
      </c>
      <c r="E50" s="268">
        <v>1</v>
      </c>
      <c r="F50" s="279"/>
      <c r="G50" s="284"/>
      <c r="H50" s="445"/>
      <c r="I50" s="454"/>
      <c r="J50" s="444" t="s">
        <v>84</v>
      </c>
      <c r="K50" s="272" t="s">
        <v>174</v>
      </c>
      <c r="L50" s="268">
        <v>1</v>
      </c>
      <c r="M50" s="304" t="s">
        <v>244</v>
      </c>
      <c r="N50" s="268">
        <v>1</v>
      </c>
    </row>
    <row r="51" spans="1:14">
      <c r="A51" s="445"/>
      <c r="B51" s="464"/>
      <c r="C51" s="444" t="s">
        <v>78</v>
      </c>
      <c r="D51" s="272" t="s">
        <v>174</v>
      </c>
      <c r="E51" s="268">
        <v>3</v>
      </c>
      <c r="F51" s="279" t="s">
        <v>205</v>
      </c>
      <c r="G51" s="285">
        <v>2</v>
      </c>
      <c r="H51" s="445"/>
      <c r="I51" s="454"/>
      <c r="J51" s="445"/>
      <c r="K51" s="272" t="s">
        <v>1</v>
      </c>
      <c r="L51" s="268">
        <v>1</v>
      </c>
      <c r="M51" s="234"/>
      <c r="N51" s="258"/>
    </row>
    <row r="52" spans="1:14">
      <c r="A52" s="445"/>
      <c r="B52" s="464"/>
      <c r="C52" s="445"/>
      <c r="D52" s="272" t="s">
        <v>173</v>
      </c>
      <c r="E52" s="268">
        <v>1</v>
      </c>
      <c r="F52" s="272"/>
      <c r="G52" s="268"/>
      <c r="H52" s="445"/>
      <c r="I52" s="454"/>
      <c r="J52" s="445"/>
      <c r="K52" s="279" t="s">
        <v>220</v>
      </c>
      <c r="L52" s="302">
        <v>1</v>
      </c>
      <c r="M52" s="255"/>
      <c r="N52" s="256"/>
    </row>
    <row r="53" spans="1:14">
      <c r="A53" s="445"/>
      <c r="B53" s="464"/>
      <c r="C53" s="445"/>
      <c r="D53" s="272" t="s">
        <v>212</v>
      </c>
      <c r="E53" s="268">
        <v>1</v>
      </c>
      <c r="F53" s="298"/>
      <c r="G53" s="240"/>
      <c r="H53" s="445"/>
      <c r="I53" s="454"/>
      <c r="J53" s="445"/>
      <c r="K53" s="17" t="s">
        <v>59</v>
      </c>
      <c r="L53" s="268">
        <v>1</v>
      </c>
      <c r="M53" s="259"/>
      <c r="N53" s="258"/>
    </row>
    <row r="54" spans="1:14">
      <c r="A54" s="445"/>
      <c r="B54" s="464"/>
      <c r="C54" s="446"/>
      <c r="D54" s="17" t="s">
        <v>36</v>
      </c>
      <c r="E54" s="268">
        <v>2</v>
      </c>
      <c r="F54" s="5"/>
      <c r="G54" s="203"/>
      <c r="H54" s="445"/>
      <c r="I54" s="454"/>
      <c r="J54" s="446"/>
      <c r="K54" s="17" t="s">
        <v>36</v>
      </c>
      <c r="L54" s="268">
        <v>1</v>
      </c>
      <c r="M54" s="258"/>
      <c r="N54" s="258"/>
    </row>
    <row r="55" spans="1:14">
      <c r="A55" s="445"/>
      <c r="B55" s="464"/>
      <c r="C55" s="444" t="s">
        <v>5</v>
      </c>
      <c r="D55" s="272" t="s">
        <v>174</v>
      </c>
      <c r="E55" s="268">
        <v>1</v>
      </c>
      <c r="F55" s="5"/>
      <c r="G55" s="203"/>
      <c r="H55" s="445"/>
      <c r="I55" s="454"/>
      <c r="J55" s="268" t="s">
        <v>111</v>
      </c>
      <c r="K55" s="272" t="s">
        <v>40</v>
      </c>
      <c r="L55" s="268">
        <v>1</v>
      </c>
      <c r="M55" s="236"/>
      <c r="N55" s="2"/>
    </row>
    <row r="56" spans="1:14">
      <c r="A56" s="445"/>
      <c r="B56" s="464"/>
      <c r="C56" s="446"/>
      <c r="D56" s="272" t="s">
        <v>1</v>
      </c>
      <c r="E56" s="268">
        <v>1</v>
      </c>
      <c r="F56" s="5"/>
      <c r="G56" s="203"/>
      <c r="H56" s="445"/>
      <c r="I56" s="454"/>
      <c r="J56" s="268" t="s">
        <v>112</v>
      </c>
      <c r="K56" s="272" t="s">
        <v>40</v>
      </c>
      <c r="L56" s="268">
        <v>1</v>
      </c>
      <c r="M56" s="234"/>
      <c r="N56" s="258"/>
    </row>
    <row r="57" spans="1:14">
      <c r="A57" s="445"/>
      <c r="B57" s="464"/>
      <c r="C57" s="272" t="s">
        <v>103</v>
      </c>
      <c r="D57" s="272" t="s">
        <v>1</v>
      </c>
      <c r="E57" s="268">
        <v>1</v>
      </c>
      <c r="F57" s="5"/>
      <c r="G57" s="203"/>
      <c r="H57" s="445"/>
      <c r="I57" s="454"/>
      <c r="J57" s="268" t="s">
        <v>113</v>
      </c>
      <c r="K57" s="272" t="s">
        <v>40</v>
      </c>
      <c r="L57" s="272">
        <v>1</v>
      </c>
      <c r="M57" s="2"/>
      <c r="N57" s="2"/>
    </row>
    <row r="58" spans="1:14">
      <c r="A58" s="445"/>
      <c r="B58" s="464"/>
      <c r="C58" s="268" t="s">
        <v>7</v>
      </c>
      <c r="D58" s="272" t="s">
        <v>1</v>
      </c>
      <c r="E58" s="268">
        <v>2</v>
      </c>
      <c r="F58" s="5"/>
      <c r="G58" s="203"/>
      <c r="H58" s="445"/>
      <c r="I58" s="454"/>
      <c r="J58" s="268" t="s">
        <v>115</v>
      </c>
      <c r="K58" s="272" t="s">
        <v>40</v>
      </c>
      <c r="L58" s="268">
        <v>1</v>
      </c>
      <c r="M58" s="2"/>
      <c r="N58" s="2"/>
    </row>
    <row r="59" spans="1:14">
      <c r="A59" s="445"/>
      <c r="B59" s="464"/>
      <c r="C59" s="444" t="s">
        <v>4</v>
      </c>
      <c r="D59" s="272" t="s">
        <v>40</v>
      </c>
      <c r="E59" s="268">
        <v>1</v>
      </c>
      <c r="F59" s="5"/>
      <c r="G59" s="203"/>
      <c r="H59" s="445"/>
      <c r="I59" s="454"/>
      <c r="J59" s="268" t="s">
        <v>117</v>
      </c>
      <c r="K59" s="272" t="s">
        <v>1</v>
      </c>
      <c r="L59" s="272">
        <v>1</v>
      </c>
      <c r="M59" s="2"/>
      <c r="N59" s="2"/>
    </row>
    <row r="60" spans="1:14">
      <c r="A60" s="445"/>
      <c r="B60" s="464"/>
      <c r="C60" s="445"/>
      <c r="D60" s="272" t="s">
        <v>174</v>
      </c>
      <c r="E60" s="268">
        <v>1</v>
      </c>
      <c r="F60" s="5"/>
      <c r="G60" s="203"/>
      <c r="H60" s="445"/>
      <c r="I60" s="454"/>
      <c r="J60" s="444" t="s">
        <v>119</v>
      </c>
      <c r="K60" s="272" t="s">
        <v>1</v>
      </c>
      <c r="L60" s="272">
        <v>1</v>
      </c>
      <c r="M60" s="2"/>
      <c r="N60" s="2"/>
    </row>
    <row r="61" spans="1:14">
      <c r="A61" s="445"/>
      <c r="B61" s="464"/>
      <c r="C61" s="446"/>
      <c r="D61" s="17" t="s">
        <v>59</v>
      </c>
      <c r="E61" s="268">
        <v>1</v>
      </c>
      <c r="F61" s="5"/>
      <c r="G61" s="203"/>
      <c r="H61" s="445"/>
      <c r="I61" s="455"/>
      <c r="J61" s="446"/>
      <c r="K61" s="17" t="s">
        <v>36</v>
      </c>
      <c r="L61" s="268">
        <v>1</v>
      </c>
      <c r="M61" s="2"/>
      <c r="N61" s="2"/>
    </row>
    <row r="62" spans="1:14">
      <c r="A62" s="445"/>
      <c r="B62" s="464"/>
      <c r="C62" s="268" t="s">
        <v>8</v>
      </c>
      <c r="D62" s="272" t="s">
        <v>1</v>
      </c>
      <c r="E62" s="268">
        <v>1</v>
      </c>
      <c r="F62" s="5"/>
      <c r="G62" s="203"/>
      <c r="H62" s="445"/>
      <c r="I62" s="430" t="s">
        <v>57</v>
      </c>
      <c r="J62" s="460" t="s">
        <v>25</v>
      </c>
      <c r="K62" s="272" t="s">
        <v>174</v>
      </c>
      <c r="L62" s="268">
        <v>1</v>
      </c>
      <c r="M62" s="2"/>
      <c r="N62" s="2"/>
    </row>
    <row r="63" spans="1:14">
      <c r="A63" s="445"/>
      <c r="B63" s="464"/>
      <c r="C63" s="268" t="s">
        <v>110</v>
      </c>
      <c r="D63" s="272" t="s">
        <v>40</v>
      </c>
      <c r="E63" s="268">
        <v>1</v>
      </c>
      <c r="F63" s="5"/>
      <c r="G63" s="203"/>
      <c r="H63" s="445"/>
      <c r="I63" s="430"/>
      <c r="J63" s="462"/>
      <c r="K63" s="279" t="s">
        <v>1</v>
      </c>
      <c r="L63" s="274">
        <v>1</v>
      </c>
      <c r="M63" s="2"/>
      <c r="N63" s="2"/>
    </row>
    <row r="64" spans="1:14">
      <c r="A64" s="445"/>
      <c r="B64" s="464"/>
      <c r="C64" s="274" t="s">
        <v>2</v>
      </c>
      <c r="D64" s="272" t="s">
        <v>40</v>
      </c>
      <c r="E64" s="268">
        <v>1</v>
      </c>
      <c r="F64" s="269"/>
      <c r="G64" s="269"/>
      <c r="H64" s="445"/>
      <c r="I64" s="430"/>
      <c r="J64" s="268" t="s">
        <v>88</v>
      </c>
      <c r="K64" s="272" t="s">
        <v>1</v>
      </c>
      <c r="L64" s="272">
        <v>1</v>
      </c>
      <c r="M64" s="268"/>
      <c r="N64" s="268"/>
    </row>
    <row r="65" spans="1:14">
      <c r="A65" s="445"/>
      <c r="B65" s="464"/>
      <c r="C65" s="268" t="s">
        <v>114</v>
      </c>
      <c r="D65" s="272" t="s">
        <v>40</v>
      </c>
      <c r="E65" s="268">
        <v>1</v>
      </c>
      <c r="F65" s="269"/>
      <c r="G65" s="269"/>
      <c r="H65" s="445"/>
      <c r="I65" s="430"/>
      <c r="J65" s="444" t="s">
        <v>135</v>
      </c>
      <c r="K65" s="272" t="s">
        <v>174</v>
      </c>
      <c r="L65" s="268">
        <v>1</v>
      </c>
      <c r="M65" s="268"/>
      <c r="N65" s="268"/>
    </row>
    <row r="66" spans="1:14">
      <c r="A66" s="445"/>
      <c r="B66" s="464"/>
      <c r="C66" s="268" t="s">
        <v>9</v>
      </c>
      <c r="D66" s="272" t="s">
        <v>1</v>
      </c>
      <c r="E66" s="268">
        <v>1</v>
      </c>
      <c r="F66" s="5"/>
      <c r="G66" s="203"/>
      <c r="H66" s="445"/>
      <c r="I66" s="430"/>
      <c r="J66" s="446"/>
      <c r="K66" s="272" t="s">
        <v>40</v>
      </c>
      <c r="L66" s="268">
        <v>1</v>
      </c>
      <c r="M66" s="2"/>
      <c r="N66" s="2"/>
    </row>
    <row r="67" spans="1:14">
      <c r="A67" s="445"/>
      <c r="B67" s="464"/>
      <c r="C67" s="268" t="s">
        <v>217</v>
      </c>
      <c r="D67" s="272" t="s">
        <v>1</v>
      </c>
      <c r="E67" s="268">
        <v>1</v>
      </c>
      <c r="F67" s="5"/>
      <c r="G67" s="203"/>
      <c r="H67" s="445"/>
      <c r="I67" s="430"/>
      <c r="J67" s="444" t="s">
        <v>137</v>
      </c>
      <c r="K67" s="272" t="s">
        <v>40</v>
      </c>
      <c r="L67" s="268">
        <v>1</v>
      </c>
      <c r="M67" s="2"/>
      <c r="N67" s="2"/>
    </row>
    <row r="68" spans="1:14">
      <c r="A68" s="445"/>
      <c r="B68" s="464"/>
      <c r="C68" s="268" t="s">
        <v>6</v>
      </c>
      <c r="D68" s="272" t="s">
        <v>1</v>
      </c>
      <c r="E68" s="268">
        <v>1</v>
      </c>
      <c r="F68" s="5"/>
      <c r="G68" s="203"/>
      <c r="H68" s="445"/>
      <c r="I68" s="430"/>
      <c r="J68" s="446"/>
      <c r="K68" s="17" t="s">
        <v>213</v>
      </c>
      <c r="L68" s="268">
        <v>1</v>
      </c>
      <c r="M68" s="2"/>
      <c r="N68" s="2"/>
    </row>
    <row r="69" spans="1:14">
      <c r="A69" s="446"/>
      <c r="B69" s="465"/>
      <c r="C69" s="268" t="s">
        <v>228</v>
      </c>
      <c r="D69" s="272" t="s">
        <v>229</v>
      </c>
      <c r="E69" s="268">
        <v>1</v>
      </c>
      <c r="F69" s="5"/>
      <c r="G69" s="252"/>
      <c r="H69" s="445"/>
      <c r="I69" s="430"/>
      <c r="J69" s="268" t="s">
        <v>140</v>
      </c>
      <c r="K69" s="272" t="s">
        <v>1</v>
      </c>
      <c r="L69" s="268">
        <v>1</v>
      </c>
      <c r="M69" s="2"/>
      <c r="N69" s="2"/>
    </row>
    <row r="70" spans="1:14">
      <c r="A70" s="18"/>
      <c r="B70" s="294"/>
      <c r="C70" s="7"/>
      <c r="D70" s="9" t="s">
        <v>188</v>
      </c>
      <c r="E70" s="7">
        <f>SUM(E1:E69)</f>
        <v>74</v>
      </c>
      <c r="F70" s="20"/>
      <c r="G70" s="24"/>
      <c r="H70" s="445"/>
      <c r="I70" s="441" t="s">
        <v>142</v>
      </c>
      <c r="J70" s="287" t="s">
        <v>216</v>
      </c>
      <c r="K70" s="272" t="s">
        <v>1</v>
      </c>
      <c r="L70" s="268">
        <v>1</v>
      </c>
      <c r="M70" s="2"/>
      <c r="N70" s="2"/>
    </row>
    <row r="71" spans="1:14">
      <c r="A71" s="268" t="s">
        <v>93</v>
      </c>
      <c r="B71" s="268" t="s">
        <v>32</v>
      </c>
      <c r="C71" s="268" t="s">
        <v>0</v>
      </c>
      <c r="D71" s="272" t="s">
        <v>31</v>
      </c>
      <c r="E71" s="268" t="s">
        <v>33</v>
      </c>
      <c r="F71" s="268" t="s">
        <v>42</v>
      </c>
      <c r="G71" s="268" t="s">
        <v>33</v>
      </c>
      <c r="H71" s="445"/>
      <c r="I71" s="441"/>
      <c r="J71" s="268" t="s">
        <v>175</v>
      </c>
      <c r="K71" s="272" t="s">
        <v>40</v>
      </c>
      <c r="L71" s="268">
        <v>1</v>
      </c>
      <c r="M71" s="2"/>
      <c r="N71" s="2"/>
    </row>
    <row r="72" spans="1:14">
      <c r="A72" s="444" t="s">
        <v>214</v>
      </c>
      <c r="B72" s="268" t="s">
        <v>64</v>
      </c>
      <c r="C72" s="268" t="s">
        <v>72</v>
      </c>
      <c r="D72" s="272" t="s">
        <v>1</v>
      </c>
      <c r="E72" s="272">
        <v>1</v>
      </c>
      <c r="F72" s="2"/>
      <c r="G72" s="268"/>
      <c r="H72" s="445"/>
      <c r="I72" s="441"/>
      <c r="J72" s="444" t="s">
        <v>28</v>
      </c>
      <c r="K72" s="272" t="s">
        <v>1</v>
      </c>
      <c r="L72" s="272">
        <v>1</v>
      </c>
      <c r="M72" s="2"/>
      <c r="N72" s="2"/>
    </row>
    <row r="73" spans="1:14">
      <c r="A73" s="445"/>
      <c r="B73" s="453" t="s">
        <v>79</v>
      </c>
      <c r="C73" s="281" t="s">
        <v>80</v>
      </c>
      <c r="D73" s="279" t="s">
        <v>1</v>
      </c>
      <c r="E73" s="274">
        <v>1</v>
      </c>
      <c r="F73" s="286"/>
      <c r="G73" s="274"/>
      <c r="H73" s="445"/>
      <c r="I73" s="441"/>
      <c r="J73" s="446"/>
      <c r="K73" s="17" t="s">
        <v>36</v>
      </c>
      <c r="L73" s="268">
        <v>1</v>
      </c>
      <c r="M73" s="2"/>
      <c r="N73" s="2"/>
    </row>
    <row r="74" spans="1:14">
      <c r="A74" s="445"/>
      <c r="B74" s="454"/>
      <c r="C74" s="444" t="s">
        <v>101</v>
      </c>
      <c r="D74" s="272" t="s">
        <v>174</v>
      </c>
      <c r="E74" s="268">
        <v>1</v>
      </c>
      <c r="F74" s="2"/>
      <c r="G74" s="268"/>
      <c r="H74" s="445"/>
      <c r="I74" s="441" t="s">
        <v>65</v>
      </c>
      <c r="J74" s="273" t="s">
        <v>67</v>
      </c>
      <c r="K74" s="272" t="s">
        <v>1</v>
      </c>
      <c r="L74" s="268">
        <v>1</v>
      </c>
      <c r="M74" s="2"/>
      <c r="N74" s="2"/>
    </row>
    <row r="75" spans="1:14">
      <c r="A75" s="445"/>
      <c r="B75" s="454"/>
      <c r="C75" s="445"/>
      <c r="D75" s="272" t="s">
        <v>40</v>
      </c>
      <c r="E75" s="268">
        <v>1</v>
      </c>
      <c r="F75" s="2"/>
      <c r="G75" s="268"/>
      <c r="H75" s="445"/>
      <c r="I75" s="441"/>
      <c r="J75" s="268" t="s">
        <v>74</v>
      </c>
      <c r="K75" s="272" t="s">
        <v>1</v>
      </c>
      <c r="L75" s="268">
        <v>1</v>
      </c>
      <c r="M75" s="2"/>
      <c r="N75" s="2"/>
    </row>
    <row r="76" spans="1:14">
      <c r="A76" s="445"/>
      <c r="B76" s="454"/>
      <c r="C76" s="446"/>
      <c r="D76" s="272" t="s">
        <v>180</v>
      </c>
      <c r="E76" s="268">
        <v>1</v>
      </c>
      <c r="F76" s="2"/>
      <c r="G76" s="268"/>
      <c r="H76" s="445"/>
      <c r="I76" s="441"/>
      <c r="J76" s="275" t="s">
        <v>208</v>
      </c>
      <c r="K76" s="272" t="s">
        <v>209</v>
      </c>
      <c r="L76" s="272">
        <v>1</v>
      </c>
      <c r="M76" s="2"/>
      <c r="N76" s="2"/>
    </row>
    <row r="77" spans="1:14" ht="16.5" customHeight="1">
      <c r="A77" s="445"/>
      <c r="B77" s="455"/>
      <c r="C77" s="268" t="s">
        <v>106</v>
      </c>
      <c r="D77" s="272" t="s">
        <v>1</v>
      </c>
      <c r="E77" s="272">
        <v>1</v>
      </c>
      <c r="F77" s="2"/>
      <c r="G77" s="268"/>
      <c r="H77" s="445"/>
      <c r="I77" s="441"/>
      <c r="J77" s="268" t="s">
        <v>75</v>
      </c>
      <c r="K77" s="272" t="s">
        <v>1</v>
      </c>
      <c r="L77" s="272">
        <v>1</v>
      </c>
      <c r="M77" s="2"/>
      <c r="N77" s="2"/>
    </row>
    <row r="78" spans="1:14">
      <c r="A78" s="445"/>
      <c r="B78" s="444" t="s">
        <v>99</v>
      </c>
      <c r="C78" s="460" t="s">
        <v>26</v>
      </c>
      <c r="D78" s="272" t="s">
        <v>174</v>
      </c>
      <c r="E78" s="268">
        <v>1</v>
      </c>
      <c r="F78" s="2"/>
      <c r="G78" s="268"/>
      <c r="H78" s="446"/>
      <c r="I78" s="441"/>
      <c r="J78" s="268" t="s">
        <v>75</v>
      </c>
      <c r="K78" s="272" t="s">
        <v>1</v>
      </c>
      <c r="L78" s="272">
        <v>1</v>
      </c>
      <c r="M78" s="2"/>
      <c r="N78" s="2"/>
    </row>
    <row r="79" spans="1:14">
      <c r="A79" s="445"/>
      <c r="B79" s="445"/>
      <c r="C79" s="462"/>
      <c r="D79" s="272" t="s">
        <v>1</v>
      </c>
      <c r="E79" s="268">
        <v>1</v>
      </c>
      <c r="F79" s="2"/>
      <c r="G79" s="268"/>
      <c r="H79" s="303"/>
      <c r="I79" s="9"/>
      <c r="J79" s="7"/>
      <c r="K79" s="9" t="s">
        <v>236</v>
      </c>
      <c r="L79" s="7">
        <f>SUM(L3:L78)</f>
        <v>81</v>
      </c>
      <c r="M79" s="18"/>
      <c r="N79" s="18"/>
    </row>
    <row r="80" spans="1:14">
      <c r="A80" s="445"/>
      <c r="B80" s="445"/>
      <c r="C80" s="268" t="s">
        <v>76</v>
      </c>
      <c r="D80" s="272" t="s">
        <v>40</v>
      </c>
      <c r="E80" s="268">
        <v>1</v>
      </c>
      <c r="F80" s="2"/>
      <c r="G80" s="268"/>
      <c r="H80" s="303"/>
      <c r="I80" s="9"/>
      <c r="J80" s="7"/>
      <c r="K80" s="9"/>
      <c r="L80" s="7"/>
      <c r="M80" s="18"/>
      <c r="N80" s="18"/>
    </row>
    <row r="81" spans="1:14">
      <c r="A81" s="446"/>
      <c r="B81" s="446"/>
      <c r="C81" s="268" t="s">
        <v>210</v>
      </c>
      <c r="D81" s="272" t="s">
        <v>1</v>
      </c>
      <c r="E81" s="272">
        <v>1</v>
      </c>
      <c r="F81" s="2"/>
      <c r="G81" s="268"/>
      <c r="H81" s="303"/>
      <c r="I81" s="9"/>
      <c r="J81" s="7"/>
      <c r="K81" s="9"/>
      <c r="L81" s="7"/>
      <c r="M81" s="18"/>
      <c r="N81" s="18"/>
    </row>
    <row r="82" spans="1:14" ht="28.5" customHeight="1">
      <c r="A82" s="444" t="s">
        <v>215</v>
      </c>
      <c r="B82" s="444" t="s">
        <v>211</v>
      </c>
      <c r="C82" s="492" t="s">
        <v>98</v>
      </c>
      <c r="D82" s="272" t="s">
        <v>174</v>
      </c>
      <c r="E82" s="268">
        <v>1</v>
      </c>
      <c r="F82" s="2"/>
      <c r="G82" s="268"/>
      <c r="H82" s="303"/>
      <c r="I82" s="9"/>
      <c r="J82" s="7"/>
      <c r="K82" s="9"/>
      <c r="L82" s="7"/>
      <c r="M82" s="18"/>
      <c r="N82" s="18"/>
    </row>
    <row r="83" spans="1:14">
      <c r="A83" s="445"/>
      <c r="B83" s="445"/>
      <c r="C83" s="493"/>
      <c r="D83" s="272" t="s">
        <v>40</v>
      </c>
      <c r="E83" s="268">
        <v>1</v>
      </c>
      <c r="F83" s="236"/>
      <c r="G83" s="268"/>
      <c r="H83" s="18"/>
      <c r="I83" s="1"/>
      <c r="J83" s="1"/>
      <c r="K83" s="1"/>
      <c r="L83" s="1"/>
      <c r="M83" s="18"/>
      <c r="N83" s="18"/>
    </row>
    <row r="84" spans="1:14" ht="16.5" customHeight="1">
      <c r="A84" s="445"/>
      <c r="B84" s="445"/>
      <c r="C84" s="444" t="s">
        <v>56</v>
      </c>
      <c r="D84" s="272" t="s">
        <v>174</v>
      </c>
      <c r="E84" s="268">
        <v>1</v>
      </c>
      <c r="F84" s="299"/>
      <c r="G84" s="299"/>
      <c r="H84" s="18"/>
      <c r="I84" s="1"/>
      <c r="J84" s="7"/>
      <c r="K84" s="9"/>
      <c r="L84" s="9"/>
      <c r="M84" s="1"/>
      <c r="N84" s="1"/>
    </row>
    <row r="85" spans="1:14" ht="16.5" customHeight="1">
      <c r="A85" s="445"/>
      <c r="B85" s="445"/>
      <c r="C85" s="445"/>
      <c r="D85" s="272" t="s">
        <v>1</v>
      </c>
      <c r="E85" s="268">
        <v>1</v>
      </c>
      <c r="F85" s="2"/>
      <c r="G85" s="268"/>
      <c r="H85" s="18"/>
      <c r="I85" s="1"/>
      <c r="J85" s="1"/>
      <c r="K85" s="1"/>
      <c r="L85" s="1"/>
      <c r="M85" s="1"/>
      <c r="N85" s="1"/>
    </row>
    <row r="86" spans="1:14">
      <c r="A86" s="445"/>
      <c r="B86" s="445"/>
      <c r="C86" s="445"/>
      <c r="D86" s="272" t="s">
        <v>237</v>
      </c>
      <c r="E86" s="274">
        <v>1</v>
      </c>
      <c r="F86" s="2"/>
      <c r="G86" s="268"/>
      <c r="H86" s="1"/>
      <c r="I86" s="1"/>
      <c r="J86" s="1"/>
      <c r="K86" s="1"/>
      <c r="L86" s="1"/>
      <c r="M86" s="1"/>
      <c r="N86" s="1"/>
    </row>
    <row r="87" spans="1:14">
      <c r="A87" s="445"/>
      <c r="B87" s="445"/>
      <c r="C87" s="446"/>
      <c r="D87" s="17" t="s">
        <v>36</v>
      </c>
      <c r="E87" s="268">
        <v>1</v>
      </c>
      <c r="F87" s="2"/>
      <c r="G87" s="268"/>
      <c r="H87" s="1"/>
      <c r="I87" s="439" t="s">
        <v>31</v>
      </c>
      <c r="J87" s="439"/>
      <c r="K87" s="268" t="s">
        <v>166</v>
      </c>
      <c r="L87" s="439" t="s">
        <v>187</v>
      </c>
      <c r="M87" s="439"/>
      <c r="N87" s="268" t="s">
        <v>166</v>
      </c>
    </row>
    <row r="88" spans="1:14">
      <c r="A88" s="445"/>
      <c r="B88" s="445"/>
      <c r="C88" s="268" t="s">
        <v>41</v>
      </c>
      <c r="D88" s="272" t="s">
        <v>1</v>
      </c>
      <c r="E88" s="268">
        <v>1</v>
      </c>
      <c r="F88" s="2"/>
      <c r="G88" s="268"/>
      <c r="H88" s="1"/>
      <c r="I88" s="430" t="s">
        <v>159</v>
      </c>
      <c r="J88" s="430"/>
      <c r="K88" s="268">
        <f>1</f>
        <v>1</v>
      </c>
      <c r="L88" s="430" t="s">
        <v>159</v>
      </c>
      <c r="M88" s="430"/>
      <c r="N88" s="268">
        <v>0</v>
      </c>
    </row>
    <row r="89" spans="1:14">
      <c r="A89" s="445"/>
      <c r="B89" s="446"/>
      <c r="C89" s="268" t="s">
        <v>73</v>
      </c>
      <c r="D89" s="272" t="s">
        <v>1</v>
      </c>
      <c r="E89" s="272">
        <v>1</v>
      </c>
      <c r="F89" s="2"/>
      <c r="G89" s="268"/>
      <c r="H89" s="1"/>
      <c r="I89" s="430" t="s">
        <v>160</v>
      </c>
      <c r="J89" s="430"/>
      <c r="K89" s="268">
        <f>SUM(E5,E11:E12,E20,E23,E31,E34:E35,E39:E49,E73,E78:E79,E82:E83,E90,E93,E96,E99:E100,L3:L4,L11:L13,L22,L25,L28:L29,L30,L40,L43,L47:L49,L62:L63,L70,L74)</f>
        <v>54</v>
      </c>
      <c r="L89" s="430" t="s">
        <v>160</v>
      </c>
      <c r="M89" s="430"/>
      <c r="N89" s="268">
        <v>1</v>
      </c>
    </row>
    <row r="90" spans="1:14">
      <c r="A90" s="445"/>
      <c r="B90" s="453" t="s">
        <v>107</v>
      </c>
      <c r="C90" s="273" t="s">
        <v>176</v>
      </c>
      <c r="D90" s="272" t="s">
        <v>40</v>
      </c>
      <c r="E90" s="272">
        <v>1</v>
      </c>
      <c r="F90" s="2"/>
      <c r="G90" s="268"/>
      <c r="H90" s="1"/>
      <c r="I90" s="430" t="s">
        <v>161</v>
      </c>
      <c r="J90" s="430"/>
      <c r="K90" s="268">
        <f>SUM(E3:E4,E6:E7,E9:E10,E13:E19,E21:E22,E24:E25,E27:E30,E32:E33,E36:E38,E50:E53,E55:E60,E62:E69,E72,E74:E77,E80:E81,E84:E86,E88:E89,E91:E92,E94:E95,E97:E98,E101,E103:E104,E106,L5:L7,L9:L10,L14:L15,L17:L21,L23:L24,L26,L31:L32,L34,L36:L38,L41:L42,L44:L45,L50:L52,L55:L60,L64:L67,L71:L72,L69,L75:L78)</f>
        <v>121</v>
      </c>
      <c r="L90" s="430" t="s">
        <v>161</v>
      </c>
      <c r="M90" s="430"/>
      <c r="N90" s="268">
        <v>3</v>
      </c>
    </row>
    <row r="91" spans="1:14">
      <c r="A91" s="445"/>
      <c r="B91" s="455"/>
      <c r="C91" s="268" t="s">
        <v>108</v>
      </c>
      <c r="D91" s="272" t="s">
        <v>1</v>
      </c>
      <c r="E91" s="272">
        <v>1</v>
      </c>
      <c r="F91" s="2"/>
      <c r="G91" s="268"/>
      <c r="H91" s="1"/>
      <c r="I91" s="430" t="s">
        <v>162</v>
      </c>
      <c r="J91" s="430"/>
      <c r="K91" s="268">
        <f>SUM(E8,E26,E54,E61,E87,E102,E105,L8,L16,L27,L33,L35,L39,L53:L54,L61,L68,L73)</f>
        <v>19</v>
      </c>
      <c r="L91" s="430" t="s">
        <v>162</v>
      </c>
      <c r="M91" s="430"/>
      <c r="N91" s="268">
        <v>0</v>
      </c>
    </row>
    <row r="92" spans="1:14">
      <c r="A92" s="445"/>
      <c r="B92" s="279" t="s">
        <v>61</v>
      </c>
      <c r="C92" s="268" t="s">
        <v>96</v>
      </c>
      <c r="D92" s="272" t="s">
        <v>1</v>
      </c>
      <c r="E92" s="272">
        <v>1</v>
      </c>
      <c r="F92" s="2"/>
      <c r="G92" s="268"/>
      <c r="H92" s="1"/>
      <c r="I92" s="469" t="s">
        <v>157</v>
      </c>
      <c r="J92" s="469"/>
      <c r="K92" s="283">
        <f>SUM(K88:K91)</f>
        <v>195</v>
      </c>
      <c r="L92" s="469" t="s">
        <v>157</v>
      </c>
      <c r="M92" s="469"/>
      <c r="N92" s="283">
        <f>SUM(N88:N91)</f>
        <v>4</v>
      </c>
    </row>
    <row r="93" spans="1:14">
      <c r="A93" s="445"/>
      <c r="B93" s="453" t="s">
        <v>123</v>
      </c>
      <c r="C93" s="273" t="s">
        <v>224</v>
      </c>
      <c r="D93" s="272" t="s">
        <v>225</v>
      </c>
      <c r="E93" s="272">
        <v>1</v>
      </c>
      <c r="F93" s="2"/>
      <c r="G93" s="268"/>
      <c r="H93" s="1"/>
      <c r="I93" s="1"/>
      <c r="J93" s="1"/>
      <c r="K93" s="1"/>
      <c r="L93" s="1"/>
      <c r="M93" s="1"/>
      <c r="N93" s="1"/>
    </row>
    <row r="94" spans="1:14">
      <c r="A94" s="445"/>
      <c r="B94" s="454"/>
      <c r="C94" s="268" t="s">
        <v>86</v>
      </c>
      <c r="D94" s="272" t="s">
        <v>1</v>
      </c>
      <c r="E94" s="272">
        <v>1</v>
      </c>
      <c r="F94" s="2"/>
      <c r="G94" s="268"/>
      <c r="H94" s="1"/>
      <c r="I94" s="1"/>
      <c r="J94" s="1"/>
      <c r="K94" s="1"/>
      <c r="L94" s="1"/>
      <c r="M94" s="1"/>
      <c r="N94" s="1"/>
    </row>
    <row r="95" spans="1:14">
      <c r="A95" s="445"/>
      <c r="B95" s="455"/>
      <c r="C95" s="268" t="s">
        <v>226</v>
      </c>
      <c r="D95" s="272" t="s">
        <v>227</v>
      </c>
      <c r="E95" s="272">
        <v>1</v>
      </c>
      <c r="F95" s="2"/>
      <c r="G95" s="268"/>
      <c r="H95" s="1"/>
      <c r="I95" s="1"/>
      <c r="J95" s="1"/>
      <c r="K95" s="1"/>
      <c r="L95" s="1"/>
      <c r="M95" s="1"/>
      <c r="N95" s="1"/>
    </row>
    <row r="96" spans="1:14">
      <c r="A96" s="445"/>
      <c r="B96" s="453" t="s">
        <v>118</v>
      </c>
      <c r="C96" s="273" t="s">
        <v>29</v>
      </c>
      <c r="D96" s="272" t="s">
        <v>1</v>
      </c>
      <c r="E96" s="268">
        <v>1</v>
      </c>
      <c r="F96" s="2"/>
      <c r="G96" s="268"/>
      <c r="H96" s="1"/>
      <c r="I96" s="1"/>
      <c r="J96" s="1"/>
      <c r="K96" s="1"/>
      <c r="L96" s="1"/>
      <c r="M96" s="1"/>
      <c r="N96" s="1"/>
    </row>
    <row r="97" spans="1:14">
      <c r="A97" s="445"/>
      <c r="B97" s="454"/>
      <c r="C97" s="444" t="s">
        <v>30</v>
      </c>
      <c r="D97" s="272" t="s">
        <v>174</v>
      </c>
      <c r="E97" s="268">
        <v>1</v>
      </c>
      <c r="F97" s="2"/>
      <c r="G97" s="268"/>
      <c r="H97" s="1"/>
      <c r="I97" s="1"/>
      <c r="J97" s="1"/>
      <c r="K97" s="1"/>
      <c r="L97" s="1"/>
      <c r="M97" s="1"/>
      <c r="N97" s="1"/>
    </row>
    <row r="98" spans="1:14">
      <c r="A98" s="445"/>
      <c r="B98" s="455"/>
      <c r="C98" s="446"/>
      <c r="D98" s="272" t="s">
        <v>1</v>
      </c>
      <c r="E98" s="272">
        <v>2</v>
      </c>
      <c r="F98" s="2"/>
      <c r="G98" s="268"/>
      <c r="H98" s="1"/>
      <c r="I98" s="1"/>
      <c r="J98" s="1"/>
      <c r="K98" s="1"/>
      <c r="L98" s="1"/>
      <c r="M98" s="1"/>
      <c r="N98" s="1"/>
    </row>
    <row r="99" spans="1:14">
      <c r="A99" s="445"/>
      <c r="B99" s="444" t="s">
        <v>109</v>
      </c>
      <c r="C99" s="460" t="s">
        <v>83</v>
      </c>
      <c r="D99" s="272" t="s">
        <v>174</v>
      </c>
      <c r="E99" s="268">
        <v>1</v>
      </c>
      <c r="F99" s="2"/>
      <c r="G99" s="268"/>
      <c r="H99" s="1"/>
      <c r="I99" s="1"/>
      <c r="J99" s="1"/>
      <c r="K99" s="1"/>
      <c r="L99" s="1"/>
      <c r="M99" s="1"/>
      <c r="N99" s="1"/>
    </row>
    <row r="100" spans="1:14">
      <c r="A100" s="445"/>
      <c r="B100" s="445"/>
      <c r="C100" s="462"/>
      <c r="D100" s="272" t="s">
        <v>1</v>
      </c>
      <c r="E100" s="268">
        <v>2</v>
      </c>
      <c r="F100" s="2"/>
      <c r="G100" s="268"/>
      <c r="H100" s="1"/>
      <c r="I100" s="1"/>
      <c r="J100" s="1"/>
      <c r="K100" s="1"/>
      <c r="L100" s="1"/>
      <c r="M100" s="1"/>
      <c r="N100" s="1"/>
    </row>
    <row r="101" spans="1:14">
      <c r="A101" s="445"/>
      <c r="B101" s="445"/>
      <c r="C101" s="444" t="s">
        <v>92</v>
      </c>
      <c r="D101" s="272" t="s">
        <v>40</v>
      </c>
      <c r="E101" s="268">
        <v>3</v>
      </c>
      <c r="F101" s="2"/>
      <c r="G101" s="268"/>
      <c r="H101" s="1"/>
      <c r="I101" s="1"/>
      <c r="J101" s="1"/>
      <c r="K101" s="1"/>
      <c r="L101" s="1"/>
      <c r="M101" s="1"/>
      <c r="N101" s="1"/>
    </row>
    <row r="102" spans="1:14">
      <c r="A102" s="445"/>
      <c r="B102" s="445"/>
      <c r="C102" s="446"/>
      <c r="D102" s="17" t="s">
        <v>36</v>
      </c>
      <c r="E102" s="268">
        <v>1</v>
      </c>
      <c r="F102" s="2"/>
      <c r="G102" s="268"/>
      <c r="H102" s="1"/>
      <c r="I102" s="1"/>
      <c r="J102" s="1"/>
      <c r="K102" s="1"/>
      <c r="L102" s="1"/>
      <c r="M102" s="1"/>
      <c r="N102" s="1"/>
    </row>
    <row r="103" spans="1:14">
      <c r="A103" s="445"/>
      <c r="B103" s="445"/>
      <c r="C103" s="444" t="s">
        <v>85</v>
      </c>
      <c r="D103" s="272" t="s">
        <v>174</v>
      </c>
      <c r="E103" s="268">
        <v>1</v>
      </c>
      <c r="F103" s="2"/>
      <c r="G103" s="268"/>
      <c r="H103" s="1"/>
      <c r="I103" s="1"/>
      <c r="J103" s="1"/>
      <c r="K103" s="1"/>
      <c r="L103" s="1"/>
      <c r="M103" s="1"/>
      <c r="N103" s="1"/>
    </row>
    <row r="104" spans="1:14">
      <c r="A104" s="445"/>
      <c r="B104" s="445"/>
      <c r="C104" s="445"/>
      <c r="D104" s="272" t="s">
        <v>40</v>
      </c>
      <c r="E104" s="268">
        <v>2</v>
      </c>
      <c r="F104" s="2"/>
      <c r="G104" s="268"/>
      <c r="H104" s="1"/>
      <c r="I104" s="1"/>
      <c r="J104" s="1"/>
      <c r="K104" s="1"/>
      <c r="L104" s="1"/>
      <c r="M104" s="1"/>
      <c r="N104" s="1"/>
    </row>
    <row r="105" spans="1:14">
      <c r="A105" s="445"/>
      <c r="B105" s="445"/>
      <c r="C105" s="446"/>
      <c r="D105" s="17" t="s">
        <v>59</v>
      </c>
      <c r="E105" s="268">
        <v>1</v>
      </c>
      <c r="F105" s="2"/>
      <c r="G105" s="268"/>
      <c r="H105" s="1"/>
      <c r="I105" s="1"/>
      <c r="J105" s="1"/>
      <c r="K105" s="1"/>
      <c r="L105" s="1"/>
      <c r="M105" s="1"/>
      <c r="N105" s="1"/>
    </row>
    <row r="106" spans="1:14">
      <c r="A106" s="446"/>
      <c r="B106" s="446"/>
      <c r="C106" s="268" t="s">
        <v>116</v>
      </c>
      <c r="D106" s="272" t="s">
        <v>1</v>
      </c>
      <c r="E106" s="272">
        <v>1</v>
      </c>
      <c r="F106" s="299"/>
      <c r="G106" s="299"/>
      <c r="H106" s="1"/>
      <c r="I106" s="1"/>
      <c r="J106" s="1"/>
      <c r="K106" s="1"/>
      <c r="L106" s="1"/>
      <c r="M106" s="1"/>
      <c r="N106" s="1"/>
    </row>
    <row r="107" spans="1:14">
      <c r="A107" s="295"/>
      <c r="B107" s="266"/>
      <c r="C107" s="7"/>
      <c r="D107" s="9" t="s">
        <v>188</v>
      </c>
      <c r="E107" s="297">
        <f>SUM(E72:E106)</f>
        <v>40</v>
      </c>
      <c r="F107" s="7"/>
      <c r="G107" s="7"/>
      <c r="H107" s="1"/>
      <c r="I107" s="1"/>
      <c r="J107" s="1"/>
      <c r="K107" s="1"/>
      <c r="L107" s="1"/>
      <c r="M107" s="1"/>
      <c r="N107" s="1"/>
    </row>
    <row r="108" spans="1:14">
      <c r="A108" s="270" t="s">
        <v>157</v>
      </c>
      <c r="B108" s="276"/>
      <c r="C108" s="276"/>
      <c r="D108" s="296" t="s">
        <v>31</v>
      </c>
      <c r="E108" s="181">
        <f>SUM(E70,L79,E107)</f>
        <v>195</v>
      </c>
      <c r="F108" s="181" t="s">
        <v>42</v>
      </c>
      <c r="G108" s="181">
        <v>4</v>
      </c>
      <c r="H108" s="1"/>
      <c r="I108" s="1"/>
      <c r="J108" s="1"/>
      <c r="K108" s="1"/>
      <c r="L108" s="1"/>
      <c r="M108" s="1"/>
      <c r="N108" s="1"/>
    </row>
    <row r="109" spans="1:14" ht="71.25">
      <c r="A109" s="270" t="s">
        <v>167</v>
      </c>
      <c r="B109" s="280" t="s">
        <v>148</v>
      </c>
      <c r="C109" s="280" t="s">
        <v>1</v>
      </c>
      <c r="D109" s="268">
        <v>1</v>
      </c>
      <c r="E109" s="268"/>
      <c r="F109" s="254"/>
      <c r="G109" s="254"/>
      <c r="H109" s="1"/>
      <c r="I109" s="1"/>
      <c r="J109" s="1"/>
      <c r="K109" s="1"/>
      <c r="L109" s="1"/>
      <c r="M109" s="1"/>
      <c r="N109" s="1"/>
    </row>
  </sheetData>
  <mergeCells count="84">
    <mergeCell ref="A1:N1"/>
    <mergeCell ref="H3:H10"/>
    <mergeCell ref="I3:I10"/>
    <mergeCell ref="J3:J4"/>
    <mergeCell ref="J5:J8"/>
    <mergeCell ref="B5:B10"/>
    <mergeCell ref="C6:C8"/>
    <mergeCell ref="I11:I20"/>
    <mergeCell ref="J29:J30"/>
    <mergeCell ref="J31:J33"/>
    <mergeCell ref="C34:C35"/>
    <mergeCell ref="J11:J12"/>
    <mergeCell ref="J14:J16"/>
    <mergeCell ref="I21:I22"/>
    <mergeCell ref="I23:I24"/>
    <mergeCell ref="I25:I27"/>
    <mergeCell ref="J26:J27"/>
    <mergeCell ref="C11:C12"/>
    <mergeCell ref="J72:J73"/>
    <mergeCell ref="J60:J61"/>
    <mergeCell ref="J62:J63"/>
    <mergeCell ref="J67:J68"/>
    <mergeCell ref="J65:J66"/>
    <mergeCell ref="J47:J48"/>
    <mergeCell ref="J50:J54"/>
    <mergeCell ref="J34:J35"/>
    <mergeCell ref="J38:J39"/>
    <mergeCell ref="I40:I42"/>
    <mergeCell ref="I43:I45"/>
    <mergeCell ref="I28:I39"/>
    <mergeCell ref="I46:I61"/>
    <mergeCell ref="B73:B77"/>
    <mergeCell ref="A72:A81"/>
    <mergeCell ref="B78:B81"/>
    <mergeCell ref="C82:C83"/>
    <mergeCell ref="H46:H78"/>
    <mergeCell ref="C45:C46"/>
    <mergeCell ref="B39:B69"/>
    <mergeCell ref="A39:A69"/>
    <mergeCell ref="C43:C44"/>
    <mergeCell ref="C48:C49"/>
    <mergeCell ref="C51:C54"/>
    <mergeCell ref="C55:C56"/>
    <mergeCell ref="C59:C61"/>
    <mergeCell ref="H11:H45"/>
    <mergeCell ref="B31:B33"/>
    <mergeCell ref="C36:C37"/>
    <mergeCell ref="I87:J87"/>
    <mergeCell ref="L87:M87"/>
    <mergeCell ref="I88:J88"/>
    <mergeCell ref="L88:M88"/>
    <mergeCell ref="I89:J89"/>
    <mergeCell ref="L89:M89"/>
    <mergeCell ref="I90:J90"/>
    <mergeCell ref="L90:M90"/>
    <mergeCell ref="I91:J91"/>
    <mergeCell ref="L91:M91"/>
    <mergeCell ref="I92:J92"/>
    <mergeCell ref="L92:M92"/>
    <mergeCell ref="B34:B38"/>
    <mergeCell ref="A3:A38"/>
    <mergeCell ref="C40:C42"/>
    <mergeCell ref="B3:B4"/>
    <mergeCell ref="B11:B19"/>
    <mergeCell ref="C14:C16"/>
    <mergeCell ref="B20:B22"/>
    <mergeCell ref="C24:C26"/>
    <mergeCell ref="B23:B30"/>
    <mergeCell ref="I74:I78"/>
    <mergeCell ref="I70:I73"/>
    <mergeCell ref="I62:I69"/>
    <mergeCell ref="C74:C76"/>
    <mergeCell ref="C78:C79"/>
    <mergeCell ref="C103:C105"/>
    <mergeCell ref="B99:B106"/>
    <mergeCell ref="A82:A106"/>
    <mergeCell ref="B82:B89"/>
    <mergeCell ref="C84:C87"/>
    <mergeCell ref="B90:B91"/>
    <mergeCell ref="B93:B95"/>
    <mergeCell ref="B96:B98"/>
    <mergeCell ref="C97:C98"/>
    <mergeCell ref="C99:C100"/>
    <mergeCell ref="C101:C10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workbookViewId="0">
      <selection sqref="A1:N1"/>
    </sheetView>
  </sheetViews>
  <sheetFormatPr defaultRowHeight="16.5"/>
  <sheetData>
    <row r="1" spans="1:14">
      <c r="A1" s="450" t="s">
        <v>245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>
      <c r="A2" s="268" t="s">
        <v>93</v>
      </c>
      <c r="B2" s="268" t="s">
        <v>32</v>
      </c>
      <c r="C2" s="268" t="s">
        <v>0</v>
      </c>
      <c r="D2" s="272" t="s">
        <v>31</v>
      </c>
      <c r="E2" s="268" t="s">
        <v>33</v>
      </c>
      <c r="F2" s="268" t="s">
        <v>42</v>
      </c>
      <c r="G2" s="268" t="s">
        <v>33</v>
      </c>
      <c r="H2" s="268" t="s">
        <v>93</v>
      </c>
      <c r="I2" s="268" t="s">
        <v>32</v>
      </c>
      <c r="J2" s="268" t="s">
        <v>0</v>
      </c>
      <c r="K2" s="272" t="s">
        <v>31</v>
      </c>
      <c r="L2" s="268" t="s">
        <v>33</v>
      </c>
      <c r="M2" s="268" t="s">
        <v>42</v>
      </c>
      <c r="N2" s="268" t="s">
        <v>33</v>
      </c>
    </row>
    <row r="3" spans="1:14">
      <c r="A3" s="444" t="s">
        <v>149</v>
      </c>
      <c r="B3" s="453" t="s">
        <v>45</v>
      </c>
      <c r="C3" s="268" t="s">
        <v>172</v>
      </c>
      <c r="D3" s="272" t="s">
        <v>40</v>
      </c>
      <c r="E3" s="268">
        <v>1</v>
      </c>
      <c r="F3" s="5"/>
      <c r="G3" s="269"/>
      <c r="H3" s="444" t="s">
        <v>150</v>
      </c>
      <c r="I3" s="453" t="s">
        <v>122</v>
      </c>
      <c r="J3" s="460" t="s">
        <v>24</v>
      </c>
      <c r="K3" s="272" t="s">
        <v>174</v>
      </c>
      <c r="L3" s="174">
        <v>1</v>
      </c>
      <c r="M3" s="2"/>
      <c r="N3" s="2"/>
    </row>
    <row r="4" spans="1:14">
      <c r="A4" s="445"/>
      <c r="B4" s="455"/>
      <c r="C4" s="268" t="s">
        <v>230</v>
      </c>
      <c r="D4" s="272" t="s">
        <v>231</v>
      </c>
      <c r="E4" s="268">
        <v>1</v>
      </c>
      <c r="F4" s="5"/>
      <c r="G4" s="269"/>
      <c r="H4" s="445"/>
      <c r="I4" s="454"/>
      <c r="J4" s="462"/>
      <c r="K4" s="272" t="s">
        <v>1</v>
      </c>
      <c r="L4" s="268">
        <v>1</v>
      </c>
      <c r="M4" s="2"/>
      <c r="N4" s="2"/>
    </row>
    <row r="5" spans="1:14">
      <c r="A5" s="445"/>
      <c r="B5" s="453" t="s">
        <v>134</v>
      </c>
      <c r="C5" s="287" t="s">
        <v>14</v>
      </c>
      <c r="D5" s="272" t="s">
        <v>40</v>
      </c>
      <c r="E5" s="268">
        <v>1</v>
      </c>
      <c r="F5" s="5"/>
      <c r="G5" s="269"/>
      <c r="H5" s="445"/>
      <c r="I5" s="454"/>
      <c r="J5" s="444" t="s">
        <v>127</v>
      </c>
      <c r="K5" s="272" t="s">
        <v>174</v>
      </c>
      <c r="L5" s="268">
        <v>1</v>
      </c>
      <c r="M5" s="2"/>
      <c r="N5" s="2"/>
    </row>
    <row r="6" spans="1:14">
      <c r="A6" s="445"/>
      <c r="B6" s="454"/>
      <c r="C6" s="444" t="s">
        <v>15</v>
      </c>
      <c r="D6" s="272" t="s">
        <v>174</v>
      </c>
      <c r="E6" s="268">
        <v>1</v>
      </c>
      <c r="F6" s="5"/>
      <c r="G6" s="269"/>
      <c r="H6" s="445"/>
      <c r="I6" s="454"/>
      <c r="J6" s="445"/>
      <c r="K6" s="272" t="s">
        <v>40</v>
      </c>
      <c r="L6" s="268">
        <v>1</v>
      </c>
      <c r="M6" s="2"/>
      <c r="N6" s="2"/>
    </row>
    <row r="7" spans="1:14">
      <c r="A7" s="445"/>
      <c r="B7" s="454"/>
      <c r="C7" s="445"/>
      <c r="D7" s="272" t="s">
        <v>1</v>
      </c>
      <c r="E7" s="268">
        <v>1</v>
      </c>
      <c r="F7" s="5"/>
      <c r="G7" s="269"/>
      <c r="H7" s="445"/>
      <c r="I7" s="454"/>
      <c r="J7" s="445"/>
      <c r="K7" s="272" t="s">
        <v>237</v>
      </c>
      <c r="L7" s="269">
        <v>1</v>
      </c>
      <c r="M7" s="2"/>
      <c r="N7" s="2"/>
    </row>
    <row r="8" spans="1:14">
      <c r="A8" s="445"/>
      <c r="B8" s="454"/>
      <c r="C8" s="446"/>
      <c r="D8" s="17" t="s">
        <v>36</v>
      </c>
      <c r="E8" s="268">
        <v>1</v>
      </c>
      <c r="F8" s="5"/>
      <c r="G8" s="269"/>
      <c r="H8" s="445"/>
      <c r="I8" s="454"/>
      <c r="J8" s="446"/>
      <c r="K8" s="17" t="s">
        <v>36</v>
      </c>
      <c r="L8" s="268">
        <v>1</v>
      </c>
      <c r="M8" s="2"/>
      <c r="N8" s="2"/>
    </row>
    <row r="9" spans="1:14">
      <c r="A9" s="445"/>
      <c r="B9" s="454"/>
      <c r="C9" s="268" t="s">
        <v>90</v>
      </c>
      <c r="D9" s="272" t="s">
        <v>180</v>
      </c>
      <c r="E9" s="272">
        <v>1</v>
      </c>
      <c r="F9" s="5"/>
      <c r="G9" s="269"/>
      <c r="H9" s="445"/>
      <c r="I9" s="454"/>
      <c r="J9" s="268" t="s">
        <v>131</v>
      </c>
      <c r="K9" s="272" t="s">
        <v>180</v>
      </c>
      <c r="L9" s="272">
        <v>1</v>
      </c>
      <c r="M9" s="2"/>
      <c r="N9" s="2"/>
    </row>
    <row r="10" spans="1:14">
      <c r="A10" s="445"/>
      <c r="B10" s="455"/>
      <c r="C10" s="268" t="s">
        <v>138</v>
      </c>
      <c r="D10" s="272" t="s">
        <v>1</v>
      </c>
      <c r="E10" s="272">
        <v>1</v>
      </c>
      <c r="F10" s="5"/>
      <c r="G10" s="269"/>
      <c r="H10" s="446"/>
      <c r="I10" s="455"/>
      <c r="J10" s="268" t="s">
        <v>87</v>
      </c>
      <c r="K10" s="272" t="s">
        <v>40</v>
      </c>
      <c r="L10" s="268">
        <v>1</v>
      </c>
      <c r="M10" s="2"/>
      <c r="N10" s="2"/>
    </row>
    <row r="11" spans="1:14">
      <c r="A11" s="445"/>
      <c r="B11" s="453" t="s">
        <v>38</v>
      </c>
      <c r="C11" s="498" t="s">
        <v>18</v>
      </c>
      <c r="D11" s="272" t="s">
        <v>174</v>
      </c>
      <c r="E11" s="268">
        <v>1</v>
      </c>
      <c r="F11" s="5"/>
      <c r="G11" s="269"/>
      <c r="H11" s="444" t="s">
        <v>152</v>
      </c>
      <c r="I11" s="453" t="s">
        <v>39</v>
      </c>
      <c r="J11" s="460" t="s">
        <v>20</v>
      </c>
      <c r="K11" s="272" t="s">
        <v>174</v>
      </c>
      <c r="L11" s="268">
        <v>1</v>
      </c>
      <c r="M11" s="5"/>
      <c r="N11" s="5"/>
    </row>
    <row r="12" spans="1:14">
      <c r="A12" s="445"/>
      <c r="B12" s="454"/>
      <c r="C12" s="499"/>
      <c r="D12" s="272" t="s">
        <v>1</v>
      </c>
      <c r="E12" s="174">
        <v>1</v>
      </c>
      <c r="F12" s="5"/>
      <c r="G12" s="269"/>
      <c r="H12" s="445"/>
      <c r="I12" s="454"/>
      <c r="J12" s="462"/>
      <c r="K12" s="272" t="s">
        <v>1</v>
      </c>
      <c r="L12" s="268">
        <v>1</v>
      </c>
      <c r="M12" s="5"/>
      <c r="N12" s="5"/>
    </row>
    <row r="13" spans="1:14">
      <c r="A13" s="445"/>
      <c r="B13" s="454"/>
      <c r="C13" s="268" t="s">
        <v>143</v>
      </c>
      <c r="D13" s="272" t="s">
        <v>1</v>
      </c>
      <c r="E13" s="268">
        <v>1</v>
      </c>
      <c r="F13" s="5"/>
      <c r="G13" s="269"/>
      <c r="H13" s="445"/>
      <c r="I13" s="454"/>
      <c r="J13" s="273" t="s">
        <v>21</v>
      </c>
      <c r="K13" s="272" t="s">
        <v>1</v>
      </c>
      <c r="L13" s="268">
        <v>1</v>
      </c>
      <c r="M13" s="5"/>
      <c r="N13" s="5"/>
    </row>
    <row r="14" spans="1:14">
      <c r="A14" s="445"/>
      <c r="B14" s="454"/>
      <c r="C14" s="444" t="s">
        <v>19</v>
      </c>
      <c r="D14" s="272" t="s">
        <v>174</v>
      </c>
      <c r="E14" s="268">
        <v>1</v>
      </c>
      <c r="F14" s="5"/>
      <c r="G14" s="269"/>
      <c r="H14" s="445"/>
      <c r="I14" s="454"/>
      <c r="J14" s="444" t="s">
        <v>81</v>
      </c>
      <c r="K14" s="272" t="s">
        <v>174</v>
      </c>
      <c r="L14" s="268">
        <v>1</v>
      </c>
      <c r="M14" s="5"/>
      <c r="N14" s="5"/>
    </row>
    <row r="15" spans="1:14">
      <c r="A15" s="445"/>
      <c r="B15" s="454"/>
      <c r="C15" s="445"/>
      <c r="D15" s="272" t="s">
        <v>40</v>
      </c>
      <c r="E15" s="268">
        <v>1</v>
      </c>
      <c r="F15" s="5"/>
      <c r="G15" s="269"/>
      <c r="H15" s="445"/>
      <c r="I15" s="454"/>
      <c r="J15" s="445"/>
      <c r="K15" s="272" t="s">
        <v>1</v>
      </c>
      <c r="L15" s="268">
        <v>2</v>
      </c>
      <c r="M15" s="5"/>
      <c r="N15" s="5"/>
    </row>
    <row r="16" spans="1:14">
      <c r="A16" s="445"/>
      <c r="B16" s="454"/>
      <c r="C16" s="446"/>
      <c r="D16" s="272" t="s">
        <v>237</v>
      </c>
      <c r="E16" s="269">
        <v>1</v>
      </c>
      <c r="F16" s="5"/>
      <c r="G16" s="269"/>
      <c r="H16" s="445"/>
      <c r="I16" s="454"/>
      <c r="J16" s="446"/>
      <c r="K16" s="17" t="s">
        <v>36</v>
      </c>
      <c r="L16" s="268">
        <v>1</v>
      </c>
      <c r="M16" s="5"/>
      <c r="N16" s="5"/>
    </row>
    <row r="17" spans="1:14">
      <c r="A17" s="445"/>
      <c r="B17" s="454"/>
      <c r="C17" s="268" t="s">
        <v>144</v>
      </c>
      <c r="D17" s="272" t="s">
        <v>1</v>
      </c>
      <c r="E17" s="268">
        <v>1</v>
      </c>
      <c r="F17" s="5"/>
      <c r="G17" s="269"/>
      <c r="H17" s="445"/>
      <c r="I17" s="454"/>
      <c r="J17" s="268" t="s">
        <v>82</v>
      </c>
      <c r="K17" s="272" t="s">
        <v>40</v>
      </c>
      <c r="L17" s="268">
        <v>1</v>
      </c>
      <c r="M17" s="5"/>
      <c r="N17" s="5"/>
    </row>
    <row r="18" spans="1:14">
      <c r="A18" s="445"/>
      <c r="B18" s="454"/>
      <c r="C18" s="268" t="s">
        <v>206</v>
      </c>
      <c r="D18" s="272" t="s">
        <v>173</v>
      </c>
      <c r="E18" s="268">
        <v>1</v>
      </c>
      <c r="F18" s="5"/>
      <c r="G18" s="269"/>
      <c r="H18" s="445"/>
      <c r="I18" s="454"/>
      <c r="J18" s="268" t="s">
        <v>102</v>
      </c>
      <c r="K18" s="272" t="s">
        <v>1</v>
      </c>
      <c r="L18" s="272">
        <v>1</v>
      </c>
      <c r="M18" s="5"/>
      <c r="N18" s="5"/>
    </row>
    <row r="19" spans="1:14">
      <c r="A19" s="445"/>
      <c r="B19" s="455"/>
      <c r="C19" s="268" t="s">
        <v>145</v>
      </c>
      <c r="D19" s="272" t="s">
        <v>1</v>
      </c>
      <c r="E19" s="272">
        <v>1</v>
      </c>
      <c r="F19" s="5"/>
      <c r="G19" s="269"/>
      <c r="H19" s="445"/>
      <c r="I19" s="454"/>
      <c r="J19" s="274" t="s">
        <v>234</v>
      </c>
      <c r="K19" s="279" t="s">
        <v>233</v>
      </c>
      <c r="L19" s="279">
        <v>1</v>
      </c>
      <c r="M19" s="5"/>
      <c r="N19" s="5"/>
    </row>
    <row r="20" spans="1:14">
      <c r="A20" s="445"/>
      <c r="B20" s="453" t="s">
        <v>146</v>
      </c>
      <c r="C20" s="287" t="s">
        <v>10</v>
      </c>
      <c r="D20" s="272" t="s">
        <v>1</v>
      </c>
      <c r="E20" s="268">
        <v>1</v>
      </c>
      <c r="F20" s="5"/>
      <c r="G20" s="269"/>
      <c r="H20" s="445"/>
      <c r="I20" s="454"/>
      <c r="J20" s="274" t="s">
        <v>242</v>
      </c>
      <c r="K20" s="279" t="s">
        <v>229</v>
      </c>
      <c r="L20" s="279">
        <v>1</v>
      </c>
      <c r="M20" s="5"/>
      <c r="N20" s="5"/>
    </row>
    <row r="21" spans="1:14">
      <c r="A21" s="445"/>
      <c r="B21" s="454"/>
      <c r="C21" s="268" t="s">
        <v>11</v>
      </c>
      <c r="D21" s="272" t="s">
        <v>1</v>
      </c>
      <c r="E21" s="268">
        <v>1</v>
      </c>
      <c r="F21" s="5"/>
      <c r="G21" s="269"/>
      <c r="H21" s="445"/>
      <c r="I21" s="455"/>
      <c r="J21" s="282" t="s">
        <v>246</v>
      </c>
      <c r="K21" s="291" t="s">
        <v>247</v>
      </c>
      <c r="L21" s="291">
        <v>1</v>
      </c>
      <c r="M21" s="5"/>
      <c r="N21" s="5"/>
    </row>
    <row r="22" spans="1:14">
      <c r="A22" s="445"/>
      <c r="B22" s="455"/>
      <c r="C22" s="268" t="s">
        <v>147</v>
      </c>
      <c r="D22" s="272" t="s">
        <v>1</v>
      </c>
      <c r="E22" s="272">
        <v>1</v>
      </c>
      <c r="F22" s="5"/>
      <c r="G22" s="269"/>
      <c r="H22" s="445"/>
      <c r="I22" s="453" t="s">
        <v>192</v>
      </c>
      <c r="J22" s="274" t="s">
        <v>191</v>
      </c>
      <c r="K22" s="279" t="s">
        <v>40</v>
      </c>
      <c r="L22" s="274">
        <v>1</v>
      </c>
      <c r="M22" s="5"/>
      <c r="N22" s="5"/>
    </row>
    <row r="23" spans="1:14" ht="28.5">
      <c r="A23" s="445"/>
      <c r="B23" s="453" t="s">
        <v>124</v>
      </c>
      <c r="C23" s="287" t="s">
        <v>62</v>
      </c>
      <c r="D23" s="272" t="s">
        <v>1</v>
      </c>
      <c r="E23" s="268">
        <v>1</v>
      </c>
      <c r="F23" s="5"/>
      <c r="G23" s="269"/>
      <c r="H23" s="445"/>
      <c r="I23" s="455"/>
      <c r="J23" s="263" t="s">
        <v>193</v>
      </c>
      <c r="K23" s="279" t="s">
        <v>40</v>
      </c>
      <c r="L23" s="274">
        <v>1</v>
      </c>
      <c r="M23" s="278"/>
      <c r="N23" s="278"/>
    </row>
    <row r="24" spans="1:14">
      <c r="A24" s="445"/>
      <c r="B24" s="454"/>
      <c r="C24" s="444" t="s">
        <v>12</v>
      </c>
      <c r="D24" s="272" t="s">
        <v>1</v>
      </c>
      <c r="E24" s="268">
        <v>1</v>
      </c>
      <c r="F24" s="5"/>
      <c r="G24" s="269"/>
      <c r="H24" s="445"/>
      <c r="I24" s="444" t="s">
        <v>63</v>
      </c>
      <c r="J24" s="268" t="s">
        <v>70</v>
      </c>
      <c r="K24" s="279" t="s">
        <v>40</v>
      </c>
      <c r="L24" s="272">
        <v>1</v>
      </c>
      <c r="M24" s="269"/>
      <c r="N24" s="269"/>
    </row>
    <row r="25" spans="1:14">
      <c r="A25" s="445"/>
      <c r="B25" s="454"/>
      <c r="C25" s="445"/>
      <c r="D25" s="272" t="s">
        <v>237</v>
      </c>
      <c r="E25" s="269">
        <v>1</v>
      </c>
      <c r="F25" s="5"/>
      <c r="G25" s="269"/>
      <c r="H25" s="445"/>
      <c r="I25" s="446"/>
      <c r="J25" s="268" t="s">
        <v>71</v>
      </c>
      <c r="K25" s="272" t="s">
        <v>1</v>
      </c>
      <c r="L25" s="272">
        <v>1</v>
      </c>
      <c r="M25" s="5"/>
      <c r="N25" s="5"/>
    </row>
    <row r="26" spans="1:14">
      <c r="A26" s="445"/>
      <c r="B26" s="454"/>
      <c r="C26" s="446"/>
      <c r="D26" s="17" t="s">
        <v>36</v>
      </c>
      <c r="E26" s="268">
        <v>1</v>
      </c>
      <c r="F26" s="5"/>
      <c r="G26" s="269"/>
      <c r="H26" s="445"/>
      <c r="I26" s="444" t="s">
        <v>120</v>
      </c>
      <c r="J26" s="273" t="s">
        <v>13</v>
      </c>
      <c r="K26" s="272" t="s">
        <v>1</v>
      </c>
      <c r="L26" s="268">
        <v>1</v>
      </c>
      <c r="M26" s="5"/>
      <c r="N26" s="5"/>
    </row>
    <row r="27" spans="1:14">
      <c r="A27" s="445"/>
      <c r="B27" s="454"/>
      <c r="C27" s="274" t="s">
        <v>132</v>
      </c>
      <c r="D27" s="279" t="s">
        <v>1</v>
      </c>
      <c r="E27" s="272">
        <v>1</v>
      </c>
      <c r="F27" s="269"/>
      <c r="G27" s="269"/>
      <c r="H27" s="445"/>
      <c r="I27" s="445"/>
      <c r="J27" s="444" t="s">
        <v>121</v>
      </c>
      <c r="K27" s="272" t="s">
        <v>1</v>
      </c>
      <c r="L27" s="268">
        <v>1</v>
      </c>
      <c r="M27" s="5"/>
      <c r="N27" s="5"/>
    </row>
    <row r="28" spans="1:14">
      <c r="A28" s="445"/>
      <c r="B28" s="454"/>
      <c r="C28" s="233" t="s">
        <v>207</v>
      </c>
      <c r="D28" s="290" t="s">
        <v>1</v>
      </c>
      <c r="E28" s="272">
        <v>1</v>
      </c>
      <c r="F28" s="269"/>
      <c r="G28" s="269"/>
      <c r="H28" s="445"/>
      <c r="I28" s="446"/>
      <c r="J28" s="446"/>
      <c r="K28" s="17" t="s">
        <v>36</v>
      </c>
      <c r="L28" s="268">
        <v>1</v>
      </c>
      <c r="M28" s="5"/>
      <c r="N28" s="5"/>
    </row>
    <row r="29" spans="1:14">
      <c r="A29" s="445"/>
      <c r="B29" s="454"/>
      <c r="C29" s="268" t="s">
        <v>133</v>
      </c>
      <c r="D29" s="272" t="s">
        <v>1</v>
      </c>
      <c r="E29" s="272">
        <v>1</v>
      </c>
      <c r="F29" s="5"/>
      <c r="G29" s="269"/>
      <c r="H29" s="445"/>
      <c r="I29" s="463" t="s">
        <v>128</v>
      </c>
      <c r="J29" s="273" t="s">
        <v>126</v>
      </c>
      <c r="K29" s="272" t="s">
        <v>40</v>
      </c>
      <c r="L29" s="268">
        <v>1</v>
      </c>
      <c r="M29" s="5"/>
      <c r="N29" s="5"/>
    </row>
    <row r="30" spans="1:14">
      <c r="A30" s="445"/>
      <c r="B30" s="455"/>
      <c r="C30" s="268" t="s">
        <v>241</v>
      </c>
      <c r="D30" s="272" t="s">
        <v>229</v>
      </c>
      <c r="E30" s="272">
        <v>1</v>
      </c>
      <c r="F30" s="5"/>
      <c r="G30" s="269"/>
      <c r="H30" s="445"/>
      <c r="I30" s="464"/>
      <c r="J30" s="460" t="s">
        <v>129</v>
      </c>
      <c r="K30" s="272" t="s">
        <v>174</v>
      </c>
      <c r="L30" s="268">
        <v>1</v>
      </c>
      <c r="M30" s="5"/>
      <c r="N30" s="5"/>
    </row>
    <row r="31" spans="1:14">
      <c r="A31" s="445"/>
      <c r="B31" s="453" t="s">
        <v>125</v>
      </c>
      <c r="C31" s="287" t="s">
        <v>201</v>
      </c>
      <c r="D31" s="272" t="s">
        <v>1</v>
      </c>
      <c r="E31" s="272">
        <v>1</v>
      </c>
      <c r="F31" s="5"/>
      <c r="G31" s="269"/>
      <c r="H31" s="445"/>
      <c r="I31" s="464"/>
      <c r="J31" s="462"/>
      <c r="K31" s="272" t="s">
        <v>1</v>
      </c>
      <c r="L31" s="268">
        <v>1</v>
      </c>
      <c r="M31" s="5"/>
      <c r="N31" s="5"/>
    </row>
    <row r="32" spans="1:14">
      <c r="A32" s="445"/>
      <c r="B32" s="454"/>
      <c r="C32" s="268" t="s">
        <v>66</v>
      </c>
      <c r="D32" s="272" t="s">
        <v>1</v>
      </c>
      <c r="E32" s="272">
        <v>1</v>
      </c>
      <c r="F32" s="5"/>
      <c r="G32" s="269"/>
      <c r="H32" s="445"/>
      <c r="I32" s="464"/>
      <c r="J32" s="444" t="s">
        <v>130</v>
      </c>
      <c r="K32" s="272" t="s">
        <v>174</v>
      </c>
      <c r="L32" s="268">
        <v>2</v>
      </c>
      <c r="M32" s="5"/>
      <c r="N32" s="5"/>
    </row>
    <row r="33" spans="1:14" ht="16.5" customHeight="1">
      <c r="A33" s="445"/>
      <c r="B33" s="455"/>
      <c r="C33" s="268" t="s">
        <v>232</v>
      </c>
      <c r="D33" s="272" t="s">
        <v>233</v>
      </c>
      <c r="E33" s="272">
        <v>1</v>
      </c>
      <c r="F33" s="5"/>
      <c r="G33" s="269"/>
      <c r="H33" s="445"/>
      <c r="I33" s="464"/>
      <c r="J33" s="445"/>
      <c r="K33" s="272" t="s">
        <v>1</v>
      </c>
      <c r="L33" s="268">
        <v>2</v>
      </c>
      <c r="M33" s="5"/>
      <c r="N33" s="5"/>
    </row>
    <row r="34" spans="1:14">
      <c r="A34" s="445"/>
      <c r="B34" s="453" t="s">
        <v>235</v>
      </c>
      <c r="C34" s="460" t="s">
        <v>16</v>
      </c>
      <c r="D34" s="272" t="s">
        <v>174</v>
      </c>
      <c r="E34" s="268">
        <v>1</v>
      </c>
      <c r="F34" s="5"/>
      <c r="G34" s="269"/>
      <c r="H34" s="445"/>
      <c r="I34" s="464"/>
      <c r="J34" s="446"/>
      <c r="K34" s="17" t="s">
        <v>59</v>
      </c>
      <c r="L34" s="276">
        <v>1</v>
      </c>
      <c r="M34" s="5"/>
      <c r="N34" s="5"/>
    </row>
    <row r="35" spans="1:14">
      <c r="A35" s="445"/>
      <c r="B35" s="454"/>
      <c r="C35" s="462"/>
      <c r="D35" s="272" t="s">
        <v>40</v>
      </c>
      <c r="E35" s="268">
        <v>1</v>
      </c>
      <c r="F35" s="5"/>
      <c r="G35" s="269"/>
      <c r="H35" s="445"/>
      <c r="I35" s="464"/>
      <c r="J35" s="444" t="s">
        <v>50</v>
      </c>
      <c r="K35" s="272" t="s">
        <v>1</v>
      </c>
      <c r="L35" s="268">
        <v>1</v>
      </c>
      <c r="M35" s="5"/>
      <c r="N35" s="5"/>
    </row>
    <row r="36" spans="1:14">
      <c r="A36" s="445"/>
      <c r="B36" s="454"/>
      <c r="C36" s="444" t="s">
        <v>141</v>
      </c>
      <c r="D36" s="272" t="s">
        <v>174</v>
      </c>
      <c r="E36" s="268">
        <v>1</v>
      </c>
      <c r="F36" s="5"/>
      <c r="G36" s="269"/>
      <c r="H36" s="445"/>
      <c r="I36" s="464"/>
      <c r="J36" s="446"/>
      <c r="K36" s="17" t="s">
        <v>36</v>
      </c>
      <c r="L36" s="268">
        <v>1</v>
      </c>
      <c r="M36" s="5"/>
      <c r="N36" s="5"/>
    </row>
    <row r="37" spans="1:14">
      <c r="A37" s="445"/>
      <c r="B37" s="454"/>
      <c r="C37" s="446"/>
      <c r="D37" s="272" t="s">
        <v>40</v>
      </c>
      <c r="E37" s="268">
        <v>1</v>
      </c>
      <c r="F37" s="5"/>
      <c r="G37" s="269"/>
      <c r="H37" s="445"/>
      <c r="I37" s="464"/>
      <c r="J37" s="268" t="s">
        <v>89</v>
      </c>
      <c r="K37" s="272" t="s">
        <v>40</v>
      </c>
      <c r="L37" s="268">
        <v>1</v>
      </c>
      <c r="M37" s="5"/>
      <c r="N37" s="5"/>
    </row>
    <row r="38" spans="1:14">
      <c r="A38" s="446"/>
      <c r="B38" s="455"/>
      <c r="C38" s="268" t="s">
        <v>17</v>
      </c>
      <c r="D38" s="272" t="s">
        <v>40</v>
      </c>
      <c r="E38" s="268">
        <v>1</v>
      </c>
      <c r="F38" s="5"/>
      <c r="G38" s="269"/>
      <c r="H38" s="445"/>
      <c r="I38" s="464"/>
      <c r="J38" s="268" t="s">
        <v>35</v>
      </c>
      <c r="K38" s="272" t="s">
        <v>40</v>
      </c>
      <c r="L38" s="268">
        <v>1</v>
      </c>
      <c r="M38" s="5"/>
      <c r="N38" s="5"/>
    </row>
    <row r="39" spans="1:14" ht="28.5">
      <c r="A39" s="444" t="s">
        <v>151</v>
      </c>
      <c r="B39" s="463" t="s">
        <v>202</v>
      </c>
      <c r="C39" s="271" t="s">
        <v>178</v>
      </c>
      <c r="D39" s="272" t="s">
        <v>40</v>
      </c>
      <c r="E39" s="268">
        <v>1</v>
      </c>
      <c r="F39" s="5"/>
      <c r="G39" s="269"/>
      <c r="H39" s="445"/>
      <c r="I39" s="464"/>
      <c r="J39" s="444" t="s">
        <v>222</v>
      </c>
      <c r="K39" s="279" t="s">
        <v>223</v>
      </c>
      <c r="L39" s="274">
        <v>1</v>
      </c>
      <c r="M39" s="5"/>
      <c r="N39" s="5"/>
    </row>
    <row r="40" spans="1:14">
      <c r="A40" s="445"/>
      <c r="B40" s="464"/>
      <c r="C40" s="460" t="s">
        <v>94</v>
      </c>
      <c r="D40" s="272" t="s">
        <v>174</v>
      </c>
      <c r="E40" s="268">
        <v>1</v>
      </c>
      <c r="F40" s="5"/>
      <c r="G40" s="269"/>
      <c r="H40" s="445"/>
      <c r="I40" s="465"/>
      <c r="J40" s="446"/>
      <c r="K40" s="17" t="s">
        <v>36</v>
      </c>
      <c r="L40" s="274">
        <v>1</v>
      </c>
      <c r="M40" s="5"/>
      <c r="N40" s="5"/>
    </row>
    <row r="41" spans="1:14">
      <c r="A41" s="445"/>
      <c r="B41" s="464"/>
      <c r="C41" s="461"/>
      <c r="D41" s="272" t="s">
        <v>1</v>
      </c>
      <c r="E41" s="268">
        <v>1</v>
      </c>
      <c r="F41" s="5"/>
      <c r="G41" s="269"/>
      <c r="H41" s="445"/>
      <c r="I41" s="453" t="s">
        <v>55</v>
      </c>
      <c r="J41" s="300" t="s">
        <v>239</v>
      </c>
      <c r="K41" s="279" t="s">
        <v>240</v>
      </c>
      <c r="L41" s="274">
        <v>1</v>
      </c>
      <c r="M41" s="5"/>
      <c r="N41" s="5"/>
    </row>
    <row r="42" spans="1:14" ht="16.5" customHeight="1">
      <c r="A42" s="445"/>
      <c r="B42" s="464"/>
      <c r="C42" s="462"/>
      <c r="D42" s="272" t="s">
        <v>180</v>
      </c>
      <c r="E42" s="268">
        <v>1</v>
      </c>
      <c r="F42" s="205"/>
      <c r="G42" s="278"/>
      <c r="H42" s="445"/>
      <c r="I42" s="454"/>
      <c r="J42" s="274" t="s">
        <v>136</v>
      </c>
      <c r="K42" s="279" t="s">
        <v>40</v>
      </c>
      <c r="L42" s="274">
        <v>1</v>
      </c>
      <c r="M42" s="5"/>
      <c r="N42" s="5"/>
    </row>
    <row r="43" spans="1:14">
      <c r="A43" s="445"/>
      <c r="B43" s="464"/>
      <c r="C43" s="460" t="s">
        <v>46</v>
      </c>
      <c r="D43" s="272" t="s">
        <v>174</v>
      </c>
      <c r="E43" s="268">
        <v>3</v>
      </c>
      <c r="F43" s="289" t="s">
        <v>169</v>
      </c>
      <c r="G43" s="269">
        <v>1</v>
      </c>
      <c r="H43" s="445"/>
      <c r="I43" s="455"/>
      <c r="J43" s="268" t="s">
        <v>199</v>
      </c>
      <c r="K43" s="279" t="s">
        <v>40</v>
      </c>
      <c r="L43" s="274">
        <v>1</v>
      </c>
      <c r="M43" s="5"/>
      <c r="N43" s="5"/>
    </row>
    <row r="44" spans="1:14">
      <c r="A44" s="445"/>
      <c r="B44" s="464"/>
      <c r="C44" s="462"/>
      <c r="D44" s="272" t="s">
        <v>1</v>
      </c>
      <c r="E44" s="268">
        <v>1</v>
      </c>
      <c r="F44" s="269"/>
      <c r="G44" s="269"/>
      <c r="H44" s="445"/>
      <c r="I44" s="453" t="s">
        <v>190</v>
      </c>
      <c r="J44" s="273" t="s">
        <v>22</v>
      </c>
      <c r="K44" s="272" t="s">
        <v>1</v>
      </c>
      <c r="L44" s="268">
        <v>1</v>
      </c>
      <c r="M44" s="5"/>
      <c r="N44" s="5"/>
    </row>
    <row r="45" spans="1:14">
      <c r="A45" s="445"/>
      <c r="B45" s="464"/>
      <c r="C45" s="460" t="s">
        <v>58</v>
      </c>
      <c r="D45" s="279" t="s">
        <v>174</v>
      </c>
      <c r="E45" s="274">
        <v>1</v>
      </c>
      <c r="F45" s="269"/>
      <c r="G45" s="269"/>
      <c r="H45" s="445"/>
      <c r="I45" s="454"/>
      <c r="J45" s="268" t="s">
        <v>23</v>
      </c>
      <c r="K45" s="272" t="s">
        <v>1</v>
      </c>
      <c r="L45" s="268">
        <v>1</v>
      </c>
      <c r="M45" s="269"/>
      <c r="N45" s="269"/>
    </row>
    <row r="46" spans="1:14">
      <c r="A46" s="445"/>
      <c r="B46" s="464"/>
      <c r="C46" s="462"/>
      <c r="D46" s="272" t="s">
        <v>1</v>
      </c>
      <c r="E46" s="268">
        <v>1</v>
      </c>
      <c r="F46" s="5"/>
      <c r="G46" s="203"/>
      <c r="H46" s="446"/>
      <c r="I46" s="455"/>
      <c r="J46" s="268" t="s">
        <v>69</v>
      </c>
      <c r="K46" s="272" t="s">
        <v>1</v>
      </c>
      <c r="L46" s="272">
        <v>1</v>
      </c>
      <c r="M46" s="269"/>
      <c r="N46" s="269"/>
    </row>
    <row r="47" spans="1:14">
      <c r="A47" s="445"/>
      <c r="B47" s="464"/>
      <c r="C47" s="273" t="s">
        <v>47</v>
      </c>
      <c r="D47" s="272" t="s">
        <v>1</v>
      </c>
      <c r="E47" s="268">
        <v>1</v>
      </c>
      <c r="F47" s="5"/>
      <c r="G47" s="203"/>
      <c r="H47" s="444" t="s">
        <v>153</v>
      </c>
      <c r="I47" s="454" t="s">
        <v>52</v>
      </c>
      <c r="J47" s="23" t="s">
        <v>60</v>
      </c>
      <c r="K47" s="272" t="s">
        <v>180</v>
      </c>
      <c r="L47" s="268">
        <v>1</v>
      </c>
      <c r="M47" s="5"/>
      <c r="N47" s="5"/>
    </row>
    <row r="48" spans="1:14">
      <c r="A48" s="445"/>
      <c r="B48" s="464"/>
      <c r="C48" s="460" t="s">
        <v>44</v>
      </c>
      <c r="D48" s="272" t="s">
        <v>40</v>
      </c>
      <c r="E48" s="268">
        <v>1</v>
      </c>
      <c r="F48" s="5"/>
      <c r="G48" s="203"/>
      <c r="H48" s="445"/>
      <c r="I48" s="454"/>
      <c r="J48" s="494" t="s">
        <v>183</v>
      </c>
      <c r="K48" s="272" t="s">
        <v>174</v>
      </c>
      <c r="L48" s="268">
        <v>1</v>
      </c>
      <c r="M48" s="5"/>
      <c r="N48" s="5"/>
    </row>
    <row r="49" spans="1:14">
      <c r="A49" s="445"/>
      <c r="B49" s="464"/>
      <c r="C49" s="462"/>
      <c r="D49" s="279" t="s">
        <v>180</v>
      </c>
      <c r="E49" s="268">
        <v>1</v>
      </c>
      <c r="F49" s="5"/>
      <c r="G49" s="203"/>
      <c r="H49" s="445"/>
      <c r="I49" s="454"/>
      <c r="J49" s="495"/>
      <c r="K49" s="272" t="s">
        <v>1</v>
      </c>
      <c r="L49" s="268">
        <v>1</v>
      </c>
      <c r="M49" s="5"/>
      <c r="N49" s="5"/>
    </row>
    <row r="50" spans="1:14">
      <c r="A50" s="445"/>
      <c r="B50" s="464"/>
      <c r="C50" s="268" t="s">
        <v>49</v>
      </c>
      <c r="D50" s="272" t="s">
        <v>40</v>
      </c>
      <c r="E50" s="268">
        <v>1</v>
      </c>
      <c r="F50" s="279"/>
      <c r="G50" s="284"/>
      <c r="H50" s="445"/>
      <c r="I50" s="454"/>
      <c r="J50" s="277" t="s">
        <v>177</v>
      </c>
      <c r="K50" s="272" t="s">
        <v>40</v>
      </c>
      <c r="L50" s="268">
        <v>1</v>
      </c>
      <c r="M50" s="2"/>
      <c r="N50" s="2"/>
    </row>
    <row r="51" spans="1:14">
      <c r="A51" s="445"/>
      <c r="B51" s="464"/>
      <c r="C51" s="444" t="s">
        <v>78</v>
      </c>
      <c r="D51" s="272" t="s">
        <v>174</v>
      </c>
      <c r="E51" s="268">
        <v>3</v>
      </c>
      <c r="F51" s="279" t="s">
        <v>205</v>
      </c>
      <c r="G51" s="284">
        <v>2</v>
      </c>
      <c r="H51" s="445"/>
      <c r="I51" s="454"/>
      <c r="J51" s="444" t="s">
        <v>84</v>
      </c>
      <c r="K51" s="272" t="s">
        <v>174</v>
      </c>
      <c r="L51" s="268">
        <v>1</v>
      </c>
      <c r="M51" s="259" t="s">
        <v>244</v>
      </c>
      <c r="N51" s="268">
        <v>1</v>
      </c>
    </row>
    <row r="52" spans="1:14">
      <c r="A52" s="445"/>
      <c r="B52" s="464"/>
      <c r="C52" s="445"/>
      <c r="D52" s="272" t="s">
        <v>173</v>
      </c>
      <c r="E52" s="268">
        <v>1</v>
      </c>
      <c r="F52" s="272"/>
      <c r="G52" s="268"/>
      <c r="H52" s="445"/>
      <c r="I52" s="454"/>
      <c r="J52" s="445"/>
      <c r="K52" s="272" t="s">
        <v>1</v>
      </c>
      <c r="L52" s="268">
        <v>1</v>
      </c>
      <c r="M52" s="234"/>
      <c r="N52" s="258"/>
    </row>
    <row r="53" spans="1:14">
      <c r="A53" s="445"/>
      <c r="B53" s="464"/>
      <c r="C53" s="445"/>
      <c r="D53" s="272" t="s">
        <v>212</v>
      </c>
      <c r="E53" s="268">
        <v>1</v>
      </c>
      <c r="F53" s="298"/>
      <c r="G53" s="240"/>
      <c r="H53" s="445"/>
      <c r="I53" s="454"/>
      <c r="J53" s="445"/>
      <c r="K53" s="279" t="s">
        <v>220</v>
      </c>
      <c r="L53" s="302">
        <v>1</v>
      </c>
      <c r="M53" s="255"/>
      <c r="N53" s="256"/>
    </row>
    <row r="54" spans="1:14">
      <c r="A54" s="445"/>
      <c r="B54" s="464"/>
      <c r="C54" s="446"/>
      <c r="D54" s="17" t="s">
        <v>36</v>
      </c>
      <c r="E54" s="268">
        <v>2</v>
      </c>
      <c r="F54" s="5"/>
      <c r="G54" s="203"/>
      <c r="H54" s="445"/>
      <c r="I54" s="454"/>
      <c r="J54" s="445"/>
      <c r="K54" s="17" t="s">
        <v>59</v>
      </c>
      <c r="L54" s="268">
        <v>1</v>
      </c>
      <c r="M54" s="259"/>
      <c r="N54" s="258"/>
    </row>
    <row r="55" spans="1:14">
      <c r="A55" s="445"/>
      <c r="B55" s="464"/>
      <c r="C55" s="444" t="s">
        <v>5</v>
      </c>
      <c r="D55" s="272" t="s">
        <v>174</v>
      </c>
      <c r="E55" s="268">
        <v>1</v>
      </c>
      <c r="F55" s="5"/>
      <c r="G55" s="203"/>
      <c r="H55" s="445"/>
      <c r="I55" s="454"/>
      <c r="J55" s="446"/>
      <c r="K55" s="17" t="s">
        <v>36</v>
      </c>
      <c r="L55" s="268">
        <v>1</v>
      </c>
      <c r="M55" s="258"/>
      <c r="N55" s="258"/>
    </row>
    <row r="56" spans="1:14">
      <c r="A56" s="445"/>
      <c r="B56" s="464"/>
      <c r="C56" s="446"/>
      <c r="D56" s="272" t="s">
        <v>1</v>
      </c>
      <c r="E56" s="268">
        <v>1</v>
      </c>
      <c r="F56" s="5"/>
      <c r="G56" s="203"/>
      <c r="H56" s="445"/>
      <c r="I56" s="454"/>
      <c r="J56" s="268" t="s">
        <v>111</v>
      </c>
      <c r="K56" s="272" t="s">
        <v>40</v>
      </c>
      <c r="L56" s="268">
        <v>1</v>
      </c>
      <c r="M56" s="236"/>
      <c r="N56" s="2"/>
    </row>
    <row r="57" spans="1:14">
      <c r="A57" s="445"/>
      <c r="B57" s="464"/>
      <c r="C57" s="272" t="s">
        <v>103</v>
      </c>
      <c r="D57" s="272" t="s">
        <v>1</v>
      </c>
      <c r="E57" s="268">
        <v>1</v>
      </c>
      <c r="F57" s="5"/>
      <c r="G57" s="203"/>
      <c r="H57" s="445"/>
      <c r="I57" s="454"/>
      <c r="J57" s="268" t="s">
        <v>112</v>
      </c>
      <c r="K57" s="272" t="s">
        <v>40</v>
      </c>
      <c r="L57" s="268">
        <v>1</v>
      </c>
      <c r="M57" s="234"/>
      <c r="N57" s="258"/>
    </row>
    <row r="58" spans="1:14">
      <c r="A58" s="445"/>
      <c r="B58" s="464"/>
      <c r="C58" s="268" t="s">
        <v>7</v>
      </c>
      <c r="D58" s="272" t="s">
        <v>1</v>
      </c>
      <c r="E58" s="268">
        <v>2</v>
      </c>
      <c r="F58" s="5"/>
      <c r="G58" s="203"/>
      <c r="H58" s="445"/>
      <c r="I58" s="454"/>
      <c r="J58" s="268" t="s">
        <v>113</v>
      </c>
      <c r="K58" s="272" t="s">
        <v>40</v>
      </c>
      <c r="L58" s="272">
        <v>1</v>
      </c>
      <c r="M58" s="2"/>
      <c r="N58" s="2"/>
    </row>
    <row r="59" spans="1:14">
      <c r="A59" s="445"/>
      <c r="B59" s="464"/>
      <c r="C59" s="444" t="s">
        <v>4</v>
      </c>
      <c r="D59" s="272" t="s">
        <v>40</v>
      </c>
      <c r="E59" s="268">
        <v>1</v>
      </c>
      <c r="F59" s="5"/>
      <c r="G59" s="203"/>
      <c r="H59" s="445"/>
      <c r="I59" s="454"/>
      <c r="J59" s="268" t="s">
        <v>115</v>
      </c>
      <c r="K59" s="272" t="s">
        <v>40</v>
      </c>
      <c r="L59" s="268">
        <v>1</v>
      </c>
      <c r="M59" s="2"/>
      <c r="N59" s="2"/>
    </row>
    <row r="60" spans="1:14">
      <c r="A60" s="445"/>
      <c r="B60" s="464"/>
      <c r="C60" s="445"/>
      <c r="D60" s="272" t="s">
        <v>174</v>
      </c>
      <c r="E60" s="268">
        <v>1</v>
      </c>
      <c r="F60" s="5"/>
      <c r="G60" s="203"/>
      <c r="H60" s="445"/>
      <c r="I60" s="454"/>
      <c r="J60" s="268" t="s">
        <v>117</v>
      </c>
      <c r="K60" s="272" t="s">
        <v>1</v>
      </c>
      <c r="L60" s="272">
        <v>1</v>
      </c>
      <c r="M60" s="2"/>
      <c r="N60" s="2"/>
    </row>
    <row r="61" spans="1:14">
      <c r="A61" s="445"/>
      <c r="B61" s="464"/>
      <c r="C61" s="446"/>
      <c r="D61" s="17" t="s">
        <v>59</v>
      </c>
      <c r="E61" s="268">
        <v>1</v>
      </c>
      <c r="F61" s="5"/>
      <c r="G61" s="203"/>
      <c r="H61" s="445"/>
      <c r="I61" s="454"/>
      <c r="J61" s="444" t="s">
        <v>119</v>
      </c>
      <c r="K61" s="272" t="s">
        <v>1</v>
      </c>
      <c r="L61" s="272">
        <v>1</v>
      </c>
      <c r="M61" s="2"/>
      <c r="N61" s="2"/>
    </row>
    <row r="62" spans="1:14">
      <c r="A62" s="445"/>
      <c r="B62" s="464"/>
      <c r="C62" s="268" t="s">
        <v>8</v>
      </c>
      <c r="D62" s="272" t="s">
        <v>1</v>
      </c>
      <c r="E62" s="268">
        <v>1</v>
      </c>
      <c r="F62" s="5"/>
      <c r="G62" s="203"/>
      <c r="H62" s="445"/>
      <c r="I62" s="455"/>
      <c r="J62" s="446"/>
      <c r="K62" s="17" t="s">
        <v>36</v>
      </c>
      <c r="L62" s="268">
        <v>1</v>
      </c>
      <c r="M62" s="2"/>
      <c r="N62" s="2"/>
    </row>
    <row r="63" spans="1:14">
      <c r="A63" s="445"/>
      <c r="B63" s="464"/>
      <c r="C63" s="268" t="s">
        <v>110</v>
      </c>
      <c r="D63" s="272" t="s">
        <v>40</v>
      </c>
      <c r="E63" s="268">
        <v>1</v>
      </c>
      <c r="F63" s="5"/>
      <c r="G63" s="203"/>
      <c r="H63" s="445"/>
      <c r="I63" s="444" t="s">
        <v>57</v>
      </c>
      <c r="J63" s="460" t="s">
        <v>25</v>
      </c>
      <c r="K63" s="272" t="s">
        <v>174</v>
      </c>
      <c r="L63" s="268">
        <v>1</v>
      </c>
      <c r="M63" s="2"/>
      <c r="N63" s="2"/>
    </row>
    <row r="64" spans="1:14">
      <c r="A64" s="445"/>
      <c r="B64" s="464"/>
      <c r="C64" s="274" t="s">
        <v>2</v>
      </c>
      <c r="D64" s="272" t="s">
        <v>40</v>
      </c>
      <c r="E64" s="268">
        <v>1</v>
      </c>
      <c r="F64" s="269"/>
      <c r="G64" s="269"/>
      <c r="H64" s="445"/>
      <c r="I64" s="445"/>
      <c r="J64" s="462"/>
      <c r="K64" s="279" t="s">
        <v>1</v>
      </c>
      <c r="L64" s="274">
        <v>1</v>
      </c>
      <c r="M64" s="2"/>
      <c r="N64" s="2"/>
    </row>
    <row r="65" spans="1:14">
      <c r="A65" s="445"/>
      <c r="B65" s="464"/>
      <c r="C65" s="268" t="s">
        <v>114</v>
      </c>
      <c r="D65" s="272" t="s">
        <v>40</v>
      </c>
      <c r="E65" s="268">
        <v>1</v>
      </c>
      <c r="F65" s="269"/>
      <c r="G65" s="269"/>
      <c r="H65" s="445"/>
      <c r="I65" s="445"/>
      <c r="J65" s="268" t="s">
        <v>88</v>
      </c>
      <c r="K65" s="272" t="s">
        <v>1</v>
      </c>
      <c r="L65" s="272">
        <v>1</v>
      </c>
      <c r="M65" s="268"/>
      <c r="N65" s="268"/>
    </row>
    <row r="66" spans="1:14">
      <c r="A66" s="445"/>
      <c r="B66" s="464"/>
      <c r="C66" s="268" t="s">
        <v>9</v>
      </c>
      <c r="D66" s="272" t="s">
        <v>1</v>
      </c>
      <c r="E66" s="268">
        <v>1</v>
      </c>
      <c r="F66" s="5"/>
      <c r="G66" s="203"/>
      <c r="H66" s="445"/>
      <c r="I66" s="445"/>
      <c r="J66" s="444" t="s">
        <v>135</v>
      </c>
      <c r="K66" s="272" t="s">
        <v>174</v>
      </c>
      <c r="L66" s="268">
        <v>1</v>
      </c>
      <c r="M66" s="268"/>
      <c r="N66" s="268"/>
    </row>
    <row r="67" spans="1:14">
      <c r="A67" s="445"/>
      <c r="B67" s="464"/>
      <c r="C67" s="268" t="s">
        <v>217</v>
      </c>
      <c r="D67" s="272" t="s">
        <v>1</v>
      </c>
      <c r="E67" s="268">
        <v>1</v>
      </c>
      <c r="F67" s="5"/>
      <c r="G67" s="203"/>
      <c r="H67" s="445"/>
      <c r="I67" s="445"/>
      <c r="J67" s="446"/>
      <c r="K67" s="272" t="s">
        <v>40</v>
      </c>
      <c r="L67" s="268">
        <v>1</v>
      </c>
      <c r="M67" s="2"/>
      <c r="N67" s="2"/>
    </row>
    <row r="68" spans="1:14">
      <c r="A68" s="445"/>
      <c r="B68" s="464"/>
      <c r="C68" s="444" t="s">
        <v>6</v>
      </c>
      <c r="D68" s="272" t="s">
        <v>1</v>
      </c>
      <c r="E68" s="268">
        <v>1</v>
      </c>
      <c r="F68" s="5"/>
      <c r="G68" s="203"/>
      <c r="H68" s="445"/>
      <c r="I68" s="445"/>
      <c r="J68" s="444" t="s">
        <v>137</v>
      </c>
      <c r="K68" s="272" t="s">
        <v>40</v>
      </c>
      <c r="L68" s="268">
        <v>1</v>
      </c>
      <c r="M68" s="2"/>
      <c r="N68" s="2"/>
    </row>
    <row r="69" spans="1:14">
      <c r="A69" s="445"/>
      <c r="B69" s="464"/>
      <c r="C69" s="446"/>
      <c r="D69" s="173" t="s">
        <v>212</v>
      </c>
      <c r="E69" s="174">
        <v>1</v>
      </c>
      <c r="F69" s="5"/>
      <c r="G69" s="252"/>
      <c r="H69" s="445"/>
      <c r="I69" s="445"/>
      <c r="J69" s="446"/>
      <c r="K69" s="17" t="s">
        <v>213</v>
      </c>
      <c r="L69" s="268">
        <v>1</v>
      </c>
      <c r="M69" s="2"/>
      <c r="N69" s="2"/>
    </row>
    <row r="70" spans="1:14">
      <c r="A70" s="446"/>
      <c r="B70" s="465"/>
      <c r="C70" s="268" t="s">
        <v>228</v>
      </c>
      <c r="D70" s="272" t="s">
        <v>229</v>
      </c>
      <c r="E70" s="268">
        <v>1</v>
      </c>
      <c r="F70" s="5"/>
      <c r="G70" s="252"/>
      <c r="H70" s="445"/>
      <c r="I70" s="446"/>
      <c r="J70" s="268" t="s">
        <v>140</v>
      </c>
      <c r="K70" s="272" t="s">
        <v>1</v>
      </c>
      <c r="L70" s="268">
        <v>1</v>
      </c>
      <c r="M70" s="2"/>
      <c r="N70" s="2"/>
    </row>
    <row r="71" spans="1:14">
      <c r="A71" s="18"/>
      <c r="B71" s="294"/>
      <c r="C71" s="7"/>
      <c r="D71" s="9" t="s">
        <v>188</v>
      </c>
      <c r="E71" s="7">
        <f>SUM(E2:E70)</f>
        <v>74</v>
      </c>
      <c r="F71" s="20"/>
      <c r="G71" s="24"/>
      <c r="H71" s="445"/>
      <c r="I71" s="453" t="s">
        <v>142</v>
      </c>
      <c r="J71" s="287" t="s">
        <v>216</v>
      </c>
      <c r="K71" s="272" t="s">
        <v>1</v>
      </c>
      <c r="L71" s="268">
        <v>1</v>
      </c>
      <c r="M71" s="2"/>
      <c r="N71" s="2"/>
    </row>
    <row r="72" spans="1:14">
      <c r="A72" s="268" t="s">
        <v>93</v>
      </c>
      <c r="B72" s="268" t="s">
        <v>32</v>
      </c>
      <c r="C72" s="268" t="s">
        <v>0</v>
      </c>
      <c r="D72" s="272" t="s">
        <v>31</v>
      </c>
      <c r="E72" s="268" t="s">
        <v>33</v>
      </c>
      <c r="F72" s="268" t="s">
        <v>42</v>
      </c>
      <c r="G72" s="268" t="s">
        <v>33</v>
      </c>
      <c r="H72" s="445"/>
      <c r="I72" s="454"/>
      <c r="J72" s="268" t="s">
        <v>175</v>
      </c>
      <c r="K72" s="272" t="s">
        <v>40</v>
      </c>
      <c r="L72" s="268">
        <v>1</v>
      </c>
      <c r="M72" s="2"/>
      <c r="N72" s="2"/>
    </row>
    <row r="73" spans="1:14">
      <c r="A73" s="444" t="s">
        <v>214</v>
      </c>
      <c r="B73" s="268" t="s">
        <v>64</v>
      </c>
      <c r="C73" s="268" t="s">
        <v>72</v>
      </c>
      <c r="D73" s="272" t="s">
        <v>1</v>
      </c>
      <c r="E73" s="272">
        <v>1</v>
      </c>
      <c r="F73" s="2"/>
      <c r="G73" s="268"/>
      <c r="H73" s="445"/>
      <c r="I73" s="454"/>
      <c r="J73" s="444" t="s">
        <v>28</v>
      </c>
      <c r="K73" s="272" t="s">
        <v>1</v>
      </c>
      <c r="L73" s="272">
        <v>1</v>
      </c>
      <c r="M73" s="2"/>
      <c r="N73" s="2"/>
    </row>
    <row r="74" spans="1:14">
      <c r="A74" s="445"/>
      <c r="B74" s="453" t="s">
        <v>79</v>
      </c>
      <c r="C74" s="281" t="s">
        <v>80</v>
      </c>
      <c r="D74" s="279" t="s">
        <v>1</v>
      </c>
      <c r="E74" s="274">
        <v>1</v>
      </c>
      <c r="F74" s="286"/>
      <c r="G74" s="274"/>
      <c r="H74" s="445"/>
      <c r="I74" s="455"/>
      <c r="J74" s="446"/>
      <c r="K74" s="17" t="s">
        <v>36</v>
      </c>
      <c r="L74" s="268">
        <v>1</v>
      </c>
      <c r="M74" s="2"/>
      <c r="N74" s="2"/>
    </row>
    <row r="75" spans="1:14">
      <c r="A75" s="445"/>
      <c r="B75" s="454"/>
      <c r="C75" s="444" t="s">
        <v>101</v>
      </c>
      <c r="D75" s="272" t="s">
        <v>174</v>
      </c>
      <c r="E75" s="268">
        <v>1</v>
      </c>
      <c r="F75" s="2"/>
      <c r="G75" s="268"/>
      <c r="H75" s="445"/>
      <c r="I75" s="453" t="s">
        <v>65</v>
      </c>
      <c r="J75" s="273" t="s">
        <v>67</v>
      </c>
      <c r="K75" s="272" t="s">
        <v>1</v>
      </c>
      <c r="L75" s="268">
        <v>1</v>
      </c>
      <c r="M75" s="2"/>
      <c r="N75" s="2"/>
    </row>
    <row r="76" spans="1:14">
      <c r="A76" s="445"/>
      <c r="B76" s="454"/>
      <c r="C76" s="445"/>
      <c r="D76" s="272" t="s">
        <v>40</v>
      </c>
      <c r="E76" s="268">
        <v>1</v>
      </c>
      <c r="F76" s="2"/>
      <c r="G76" s="268"/>
      <c r="H76" s="445"/>
      <c r="I76" s="454"/>
      <c r="J76" s="268" t="s">
        <v>74</v>
      </c>
      <c r="K76" s="272" t="s">
        <v>1</v>
      </c>
      <c r="L76" s="268">
        <v>1</v>
      </c>
      <c r="M76" s="2"/>
      <c r="N76" s="2"/>
    </row>
    <row r="77" spans="1:14">
      <c r="A77" s="445"/>
      <c r="B77" s="454"/>
      <c r="C77" s="446"/>
      <c r="D77" s="272" t="s">
        <v>180</v>
      </c>
      <c r="E77" s="268">
        <v>1</v>
      </c>
      <c r="F77" s="2"/>
      <c r="G77" s="268"/>
      <c r="H77" s="445"/>
      <c r="I77" s="454"/>
      <c r="J77" s="275" t="s">
        <v>208</v>
      </c>
      <c r="K77" s="272" t="s">
        <v>209</v>
      </c>
      <c r="L77" s="272">
        <v>1</v>
      </c>
      <c r="M77" s="2"/>
      <c r="N77" s="2"/>
    </row>
    <row r="78" spans="1:14" ht="16.5" customHeight="1">
      <c r="A78" s="445"/>
      <c r="B78" s="455"/>
      <c r="C78" s="268" t="s">
        <v>106</v>
      </c>
      <c r="D78" s="272" t="s">
        <v>1</v>
      </c>
      <c r="E78" s="272">
        <v>1</v>
      </c>
      <c r="F78" s="2"/>
      <c r="G78" s="268"/>
      <c r="H78" s="445"/>
      <c r="I78" s="454"/>
      <c r="J78" s="268" t="s">
        <v>75</v>
      </c>
      <c r="K78" s="272" t="s">
        <v>1</v>
      </c>
      <c r="L78" s="272">
        <v>1</v>
      </c>
      <c r="M78" s="2"/>
      <c r="N78" s="2"/>
    </row>
    <row r="79" spans="1:14">
      <c r="A79" s="445"/>
      <c r="B79" s="444" t="s">
        <v>99</v>
      </c>
      <c r="C79" s="460" t="s">
        <v>26</v>
      </c>
      <c r="D79" s="272" t="s">
        <v>174</v>
      </c>
      <c r="E79" s="268">
        <v>1</v>
      </c>
      <c r="F79" s="2"/>
      <c r="G79" s="268"/>
      <c r="H79" s="446"/>
      <c r="I79" s="455"/>
      <c r="J79" s="268" t="s">
        <v>75</v>
      </c>
      <c r="K79" s="272" t="s">
        <v>1</v>
      </c>
      <c r="L79" s="272">
        <v>1</v>
      </c>
      <c r="M79" s="2"/>
      <c r="N79" s="2"/>
    </row>
    <row r="80" spans="1:14">
      <c r="A80" s="445"/>
      <c r="B80" s="445"/>
      <c r="C80" s="462"/>
      <c r="D80" s="272" t="s">
        <v>1</v>
      </c>
      <c r="E80" s="268">
        <v>1</v>
      </c>
      <c r="F80" s="2"/>
      <c r="G80" s="268"/>
      <c r="H80" s="303"/>
      <c r="I80" s="9"/>
      <c r="J80" s="7"/>
      <c r="K80" s="9" t="s">
        <v>236</v>
      </c>
      <c r="L80" s="7">
        <f>SUM(L3:L79)</f>
        <v>80</v>
      </c>
      <c r="M80" s="18"/>
      <c r="N80" s="18"/>
    </row>
    <row r="81" spans="1:14">
      <c r="A81" s="445"/>
      <c r="B81" s="445"/>
      <c r="C81" s="268" t="s">
        <v>76</v>
      </c>
      <c r="D81" s="272" t="s">
        <v>40</v>
      </c>
      <c r="E81" s="268">
        <v>1</v>
      </c>
      <c r="F81" s="2"/>
      <c r="G81" s="268"/>
      <c r="H81" s="303"/>
      <c r="I81" s="9"/>
      <c r="J81" s="7"/>
      <c r="K81" s="9"/>
      <c r="L81" s="7"/>
      <c r="M81" s="18"/>
      <c r="N81" s="18"/>
    </row>
    <row r="82" spans="1:14">
      <c r="A82" s="446"/>
      <c r="B82" s="446"/>
      <c r="C82" s="268" t="s">
        <v>210</v>
      </c>
      <c r="D82" s="272" t="s">
        <v>1</v>
      </c>
      <c r="E82" s="272">
        <v>1</v>
      </c>
      <c r="F82" s="2"/>
      <c r="G82" s="268"/>
      <c r="H82" s="303"/>
      <c r="I82" s="9"/>
      <c r="J82" s="7"/>
      <c r="K82" s="9"/>
      <c r="L82" s="7"/>
      <c r="M82" s="18"/>
      <c r="N82" s="18"/>
    </row>
    <row r="83" spans="1:14" ht="28.5" customHeight="1">
      <c r="A83" s="444" t="s">
        <v>215</v>
      </c>
      <c r="B83" s="444" t="s">
        <v>211</v>
      </c>
      <c r="C83" s="492" t="s">
        <v>98</v>
      </c>
      <c r="D83" s="272" t="s">
        <v>174</v>
      </c>
      <c r="E83" s="268">
        <v>1</v>
      </c>
      <c r="F83" s="2"/>
      <c r="G83" s="268"/>
      <c r="H83" s="303"/>
      <c r="I83" s="9"/>
      <c r="J83" s="7"/>
      <c r="K83" s="9"/>
      <c r="L83" s="7"/>
      <c r="M83" s="18"/>
      <c r="N83" s="18"/>
    </row>
    <row r="84" spans="1:14" ht="16.5" customHeight="1">
      <c r="A84" s="445"/>
      <c r="B84" s="445"/>
      <c r="C84" s="493"/>
      <c r="D84" s="272" t="s">
        <v>40</v>
      </c>
      <c r="E84" s="268">
        <v>1</v>
      </c>
      <c r="F84" s="236"/>
      <c r="G84" s="268"/>
      <c r="H84" s="303"/>
      <c r="I84" s="9"/>
      <c r="J84" s="7"/>
      <c r="K84" s="9"/>
      <c r="L84" s="7"/>
      <c r="M84" s="18"/>
      <c r="N84" s="18"/>
    </row>
    <row r="85" spans="1:14">
      <c r="A85" s="445"/>
      <c r="B85" s="445"/>
      <c r="C85" s="444" t="s">
        <v>56</v>
      </c>
      <c r="D85" s="272" t="s">
        <v>174</v>
      </c>
      <c r="E85" s="268">
        <v>1</v>
      </c>
      <c r="F85" s="299"/>
      <c r="G85" s="299"/>
      <c r="H85" s="18"/>
      <c r="I85" s="1"/>
      <c r="J85" s="1"/>
      <c r="K85" s="1"/>
      <c r="L85" s="1"/>
      <c r="M85" s="18"/>
      <c r="N85" s="18"/>
    </row>
    <row r="86" spans="1:14" ht="16.5" customHeight="1">
      <c r="A86" s="445"/>
      <c r="B86" s="445"/>
      <c r="C86" s="445"/>
      <c r="D86" s="272" t="s">
        <v>1</v>
      </c>
      <c r="E86" s="268">
        <v>1</v>
      </c>
      <c r="F86" s="2"/>
      <c r="G86" s="268"/>
      <c r="H86" s="18"/>
      <c r="I86" s="1"/>
      <c r="J86" s="7"/>
      <c r="K86" s="9"/>
      <c r="L86" s="9"/>
      <c r="M86" s="1"/>
      <c r="N86" s="1"/>
    </row>
    <row r="87" spans="1:14">
      <c r="A87" s="445"/>
      <c r="B87" s="445"/>
      <c r="C87" s="445"/>
      <c r="D87" s="272" t="s">
        <v>237</v>
      </c>
      <c r="E87" s="274">
        <v>1</v>
      </c>
      <c r="F87" s="2"/>
      <c r="G87" s="268"/>
      <c r="H87" s="18"/>
      <c r="I87" s="1"/>
      <c r="J87" s="1"/>
      <c r="K87" s="1"/>
      <c r="L87" s="1"/>
      <c r="M87" s="1"/>
      <c r="N87" s="1"/>
    </row>
    <row r="88" spans="1:14">
      <c r="A88" s="445"/>
      <c r="B88" s="445"/>
      <c r="C88" s="446"/>
      <c r="D88" s="17" t="s">
        <v>36</v>
      </c>
      <c r="E88" s="268">
        <v>1</v>
      </c>
      <c r="F88" s="2"/>
      <c r="G88" s="268"/>
      <c r="H88" s="1"/>
      <c r="I88" s="1"/>
      <c r="J88" s="1"/>
      <c r="K88" s="1"/>
      <c r="L88" s="1"/>
      <c r="M88" s="1"/>
      <c r="N88" s="1"/>
    </row>
    <row r="89" spans="1:14">
      <c r="A89" s="445"/>
      <c r="B89" s="445"/>
      <c r="C89" s="268" t="s">
        <v>41</v>
      </c>
      <c r="D89" s="272" t="s">
        <v>1</v>
      </c>
      <c r="E89" s="268">
        <v>1</v>
      </c>
      <c r="F89" s="2"/>
      <c r="G89" s="268"/>
      <c r="H89" s="1"/>
      <c r="I89" s="439" t="s">
        <v>31</v>
      </c>
      <c r="J89" s="439"/>
      <c r="K89" s="268" t="s">
        <v>166</v>
      </c>
      <c r="L89" s="439" t="s">
        <v>187</v>
      </c>
      <c r="M89" s="439"/>
      <c r="N89" s="268" t="s">
        <v>166</v>
      </c>
    </row>
    <row r="90" spans="1:14">
      <c r="A90" s="445"/>
      <c r="B90" s="446"/>
      <c r="C90" s="268" t="s">
        <v>73</v>
      </c>
      <c r="D90" s="272" t="s">
        <v>1</v>
      </c>
      <c r="E90" s="272">
        <v>1</v>
      </c>
      <c r="F90" s="2"/>
      <c r="G90" s="268"/>
      <c r="H90" s="1"/>
      <c r="I90" s="430" t="s">
        <v>159</v>
      </c>
      <c r="J90" s="430"/>
      <c r="K90" s="268">
        <f>1</f>
        <v>1</v>
      </c>
      <c r="L90" s="430" t="s">
        <v>159</v>
      </c>
      <c r="M90" s="430"/>
      <c r="N90" s="268">
        <v>0</v>
      </c>
    </row>
    <row r="91" spans="1:14">
      <c r="A91" s="445"/>
      <c r="B91" s="453" t="s">
        <v>107</v>
      </c>
      <c r="C91" s="273" t="s">
        <v>176</v>
      </c>
      <c r="D91" s="272" t="s">
        <v>40</v>
      </c>
      <c r="E91" s="272">
        <v>1</v>
      </c>
      <c r="F91" s="2"/>
      <c r="G91" s="268"/>
      <c r="H91" s="1"/>
      <c r="I91" s="430" t="s">
        <v>160</v>
      </c>
      <c r="J91" s="430"/>
      <c r="K91" s="268">
        <f>SUM(E5,E11:E12,E20,E23,E31,E34:E35,E39:E49,E74,E79:E80,E83:E84,E91,E95,E98,E102:E103,L3:L4,L11:L13,L23,L26,L29:L31,L41,L44,L48:L50,L63:L64,L71,L75)</f>
        <v>51</v>
      </c>
      <c r="L91" s="430" t="s">
        <v>160</v>
      </c>
      <c r="M91" s="430"/>
      <c r="N91" s="268">
        <v>1</v>
      </c>
    </row>
    <row r="92" spans="1:14">
      <c r="A92" s="445"/>
      <c r="B92" s="455"/>
      <c r="C92" s="268" t="s">
        <v>108</v>
      </c>
      <c r="D92" s="272" t="s">
        <v>1</v>
      </c>
      <c r="E92" s="272">
        <v>1</v>
      </c>
      <c r="F92" s="2"/>
      <c r="G92" s="268"/>
      <c r="H92" s="1"/>
      <c r="I92" s="430" t="s">
        <v>161</v>
      </c>
      <c r="J92" s="430"/>
      <c r="K92" s="268">
        <f>SUM(E3:E4,E6:E7,E9:E10,E13:E19,E21:E22,E24:E25,E27:E30,E32:E33,E36:E38,E50:E53,E55:E60,E62:E70,E73,E75:E78,E81:E82,E85:E87,E89:E90,E92:E94,E96:E97,E99:E101,E104,E106:E107,E109,L5:L7,L9:L10,L14:L15,L17:L22,L24:L25,L27,L32:L33,L35,L37:L39,L42:L43,L45:L46,L51:L53,L56:L61,L65:L68,L70,L72:L73,L76:L79)</f>
        <v>124</v>
      </c>
      <c r="L92" s="430" t="s">
        <v>161</v>
      </c>
      <c r="M92" s="430"/>
      <c r="N92" s="268">
        <v>3</v>
      </c>
    </row>
    <row r="93" spans="1:14">
      <c r="A93" s="445"/>
      <c r="B93" s="453" t="s">
        <v>61</v>
      </c>
      <c r="C93" s="268" t="s">
        <v>96</v>
      </c>
      <c r="D93" s="272" t="s">
        <v>1</v>
      </c>
      <c r="E93" s="272">
        <v>1</v>
      </c>
      <c r="F93" s="2"/>
      <c r="G93" s="268"/>
      <c r="H93" s="1"/>
      <c r="I93" s="430" t="s">
        <v>162</v>
      </c>
      <c r="J93" s="430"/>
      <c r="K93" s="268">
        <f>SUM(E8,E26,L8,L16,L28,L34,L36,L40,E54,L54:L55,E61,L62,L69,L74,E88,E105,E108)</f>
        <v>19</v>
      </c>
      <c r="L93" s="430" t="s">
        <v>162</v>
      </c>
      <c r="M93" s="430"/>
      <c r="N93" s="268">
        <v>0</v>
      </c>
    </row>
    <row r="94" spans="1:14">
      <c r="A94" s="445"/>
      <c r="B94" s="455"/>
      <c r="C94" s="174" t="s">
        <v>248</v>
      </c>
      <c r="D94" s="173" t="s">
        <v>237</v>
      </c>
      <c r="E94" s="173">
        <v>1</v>
      </c>
      <c r="F94" s="2"/>
      <c r="G94" s="268"/>
      <c r="H94" s="1"/>
      <c r="I94" s="469" t="s">
        <v>157</v>
      </c>
      <c r="J94" s="469"/>
      <c r="K94" s="283">
        <f>SUM(K90:K93)</f>
        <v>195</v>
      </c>
      <c r="L94" s="469" t="s">
        <v>157</v>
      </c>
      <c r="M94" s="469"/>
      <c r="N94" s="283">
        <f>SUM(N90:N93)</f>
        <v>4</v>
      </c>
    </row>
    <row r="95" spans="1:14">
      <c r="A95" s="445"/>
      <c r="B95" s="453" t="s">
        <v>123</v>
      </c>
      <c r="C95" s="273" t="s">
        <v>224</v>
      </c>
      <c r="D95" s="272" t="s">
        <v>225</v>
      </c>
      <c r="E95" s="272">
        <v>1</v>
      </c>
      <c r="F95" s="2"/>
      <c r="G95" s="268"/>
      <c r="H95" s="1"/>
      <c r="I95" s="7"/>
      <c r="J95" s="7"/>
      <c r="K95" s="7"/>
      <c r="L95" s="7"/>
      <c r="M95" s="7"/>
      <c r="N95" s="7"/>
    </row>
    <row r="96" spans="1:14">
      <c r="A96" s="445"/>
      <c r="B96" s="454"/>
      <c r="C96" s="268" t="s">
        <v>86</v>
      </c>
      <c r="D96" s="173" t="s">
        <v>237</v>
      </c>
      <c r="E96" s="272">
        <v>1</v>
      </c>
      <c r="F96" s="2"/>
      <c r="G96" s="268"/>
      <c r="H96" s="1"/>
      <c r="I96" s="1"/>
      <c r="J96" s="1"/>
      <c r="K96" s="1"/>
      <c r="L96" s="1"/>
      <c r="M96" s="1"/>
      <c r="N96" s="1"/>
    </row>
    <row r="97" spans="1:14">
      <c r="A97" s="445"/>
      <c r="B97" s="455"/>
      <c r="C97" s="268" t="s">
        <v>226</v>
      </c>
      <c r="D97" s="272" t="s">
        <v>227</v>
      </c>
      <c r="E97" s="272">
        <v>1</v>
      </c>
      <c r="F97" s="2"/>
      <c r="G97" s="268"/>
      <c r="H97" s="1"/>
      <c r="I97" s="1"/>
      <c r="J97" s="1"/>
      <c r="K97" s="1"/>
      <c r="L97" s="1"/>
      <c r="M97" s="1"/>
      <c r="N97" s="1"/>
    </row>
    <row r="98" spans="1:14">
      <c r="A98" s="445"/>
      <c r="B98" s="453" t="s">
        <v>118</v>
      </c>
      <c r="C98" s="273" t="s">
        <v>29</v>
      </c>
      <c r="D98" s="272" t="s">
        <v>1</v>
      </c>
      <c r="E98" s="268">
        <v>1</v>
      </c>
      <c r="F98" s="2"/>
      <c r="G98" s="268"/>
      <c r="H98" s="1"/>
      <c r="I98" s="1"/>
      <c r="J98" s="1"/>
      <c r="K98" s="1"/>
      <c r="L98" s="1"/>
      <c r="M98" s="1"/>
      <c r="N98" s="1"/>
    </row>
    <row r="99" spans="1:14">
      <c r="A99" s="445"/>
      <c r="B99" s="454"/>
      <c r="C99" s="444" t="s">
        <v>30</v>
      </c>
      <c r="D99" s="272" t="s">
        <v>174</v>
      </c>
      <c r="E99" s="268">
        <v>1</v>
      </c>
      <c r="F99" s="2"/>
      <c r="G99" s="268"/>
      <c r="H99" s="1"/>
      <c r="I99" s="1"/>
      <c r="J99" s="1"/>
      <c r="K99" s="1"/>
      <c r="L99" s="1"/>
      <c r="M99" s="1"/>
      <c r="N99" s="1"/>
    </row>
    <row r="100" spans="1:14">
      <c r="A100" s="445"/>
      <c r="B100" s="454"/>
      <c r="C100" s="445"/>
      <c r="D100" s="272" t="s">
        <v>1</v>
      </c>
      <c r="E100" s="173">
        <v>1</v>
      </c>
      <c r="F100" s="2"/>
      <c r="G100" s="268"/>
      <c r="H100" s="1"/>
      <c r="I100" s="1"/>
      <c r="J100" s="1"/>
      <c r="K100" s="1"/>
      <c r="L100" s="1"/>
      <c r="M100" s="1"/>
      <c r="N100" s="1"/>
    </row>
    <row r="101" spans="1:14">
      <c r="A101" s="445"/>
      <c r="B101" s="455"/>
      <c r="C101" s="446"/>
      <c r="D101" s="173" t="s">
        <v>237</v>
      </c>
      <c r="E101" s="173">
        <v>1</v>
      </c>
      <c r="F101" s="2"/>
      <c r="G101" s="268"/>
      <c r="H101" s="1"/>
      <c r="I101" s="1"/>
      <c r="J101" s="1"/>
      <c r="K101" s="1"/>
      <c r="L101" s="1"/>
      <c r="M101" s="1"/>
      <c r="N101" s="1"/>
    </row>
    <row r="102" spans="1:14">
      <c r="A102" s="445"/>
      <c r="B102" s="444" t="s">
        <v>109</v>
      </c>
      <c r="C102" s="460" t="s">
        <v>83</v>
      </c>
      <c r="D102" s="272" t="s">
        <v>174</v>
      </c>
      <c r="E102" s="268">
        <v>1</v>
      </c>
      <c r="F102" s="2"/>
      <c r="G102" s="268"/>
      <c r="H102" s="1"/>
      <c r="I102" s="1"/>
      <c r="J102" s="1"/>
      <c r="K102" s="1"/>
      <c r="L102" s="1"/>
      <c r="M102" s="1"/>
      <c r="N102" s="1"/>
    </row>
    <row r="103" spans="1:14">
      <c r="A103" s="445"/>
      <c r="B103" s="445"/>
      <c r="C103" s="462"/>
      <c r="D103" s="272" t="s">
        <v>1</v>
      </c>
      <c r="E103" s="268">
        <v>2</v>
      </c>
      <c r="F103" s="2"/>
      <c r="G103" s="268"/>
      <c r="H103" s="1"/>
      <c r="I103" s="1"/>
      <c r="J103" s="1"/>
      <c r="K103" s="1"/>
      <c r="L103" s="1"/>
      <c r="M103" s="1"/>
      <c r="N103" s="1"/>
    </row>
    <row r="104" spans="1:14">
      <c r="A104" s="445"/>
      <c r="B104" s="445"/>
      <c r="C104" s="444" t="s">
        <v>92</v>
      </c>
      <c r="D104" s="272" t="s">
        <v>40</v>
      </c>
      <c r="E104" s="268">
        <v>3</v>
      </c>
      <c r="F104" s="2"/>
      <c r="G104" s="268"/>
      <c r="H104" s="1"/>
      <c r="I104" s="1"/>
      <c r="J104" s="1"/>
      <c r="K104" s="1"/>
      <c r="L104" s="1"/>
      <c r="M104" s="1"/>
      <c r="N104" s="1"/>
    </row>
    <row r="105" spans="1:14">
      <c r="A105" s="445"/>
      <c r="B105" s="445"/>
      <c r="C105" s="446"/>
      <c r="D105" s="17" t="s">
        <v>36</v>
      </c>
      <c r="E105" s="268">
        <v>1</v>
      </c>
      <c r="F105" s="2"/>
      <c r="G105" s="268"/>
      <c r="H105" s="1"/>
      <c r="I105" s="1"/>
      <c r="J105" s="1"/>
      <c r="K105" s="1"/>
      <c r="L105" s="1"/>
      <c r="M105" s="1"/>
      <c r="N105" s="1"/>
    </row>
    <row r="106" spans="1:14">
      <c r="A106" s="445"/>
      <c r="B106" s="445"/>
      <c r="C106" s="444" t="s">
        <v>85</v>
      </c>
      <c r="D106" s="272" t="s">
        <v>174</v>
      </c>
      <c r="E106" s="268">
        <v>1</v>
      </c>
      <c r="F106" s="2"/>
      <c r="G106" s="268"/>
      <c r="H106" s="1"/>
      <c r="I106" s="1"/>
      <c r="J106" s="1"/>
      <c r="K106" s="1"/>
      <c r="L106" s="1"/>
      <c r="M106" s="1"/>
      <c r="N106" s="1"/>
    </row>
    <row r="107" spans="1:14">
      <c r="A107" s="445"/>
      <c r="B107" s="445"/>
      <c r="C107" s="445"/>
      <c r="D107" s="272" t="s">
        <v>40</v>
      </c>
      <c r="E107" s="268">
        <v>2</v>
      </c>
      <c r="F107" s="2"/>
      <c r="G107" s="268"/>
      <c r="H107" s="1"/>
      <c r="I107" s="1"/>
      <c r="J107" s="1"/>
      <c r="K107" s="1"/>
      <c r="L107" s="1"/>
      <c r="M107" s="1"/>
      <c r="N107" s="1"/>
    </row>
    <row r="108" spans="1:14">
      <c r="A108" s="445"/>
      <c r="B108" s="445"/>
      <c r="C108" s="446"/>
      <c r="D108" s="17" t="s">
        <v>59</v>
      </c>
      <c r="E108" s="268">
        <v>1</v>
      </c>
      <c r="F108" s="2"/>
      <c r="G108" s="268"/>
      <c r="H108" s="1"/>
      <c r="I108" s="1"/>
      <c r="J108" s="1"/>
      <c r="K108" s="1"/>
      <c r="L108" s="1"/>
      <c r="M108" s="1"/>
      <c r="N108" s="1"/>
    </row>
    <row r="109" spans="1:14">
      <c r="A109" s="446"/>
      <c r="B109" s="446"/>
      <c r="C109" s="268" t="s">
        <v>116</v>
      </c>
      <c r="D109" s="272" t="s">
        <v>1</v>
      </c>
      <c r="E109" s="272">
        <v>1</v>
      </c>
      <c r="F109" s="299"/>
      <c r="G109" s="299"/>
      <c r="H109" s="1"/>
      <c r="I109" s="1"/>
      <c r="J109" s="1"/>
      <c r="K109" s="1"/>
      <c r="L109" s="1"/>
      <c r="M109" s="1"/>
      <c r="N109" s="1"/>
    </row>
    <row r="110" spans="1:14">
      <c r="A110" s="295"/>
      <c r="B110" s="266"/>
      <c r="C110" s="7"/>
      <c r="D110" s="9" t="s">
        <v>188</v>
      </c>
      <c r="E110" s="297">
        <f>SUM(E73:E109)</f>
        <v>41</v>
      </c>
      <c r="F110" s="7"/>
      <c r="G110" s="7"/>
      <c r="H110" s="1"/>
      <c r="I110" s="1"/>
      <c r="J110" s="1"/>
      <c r="K110" s="1"/>
      <c r="L110" s="1"/>
      <c r="M110" s="1"/>
      <c r="N110" s="1"/>
    </row>
    <row r="111" spans="1:14">
      <c r="A111" s="270" t="s">
        <v>157</v>
      </c>
      <c r="B111" s="276"/>
      <c r="C111" s="276"/>
      <c r="D111" s="296" t="s">
        <v>31</v>
      </c>
      <c r="E111" s="181">
        <f>SUM(E71,L80,E110)</f>
        <v>195</v>
      </c>
      <c r="F111" s="181" t="s">
        <v>42</v>
      </c>
      <c r="G111" s="181">
        <v>4</v>
      </c>
      <c r="H111" s="1"/>
      <c r="I111" s="1"/>
      <c r="J111" s="1"/>
      <c r="K111" s="1"/>
      <c r="L111" s="1"/>
      <c r="M111" s="1"/>
      <c r="N111" s="1"/>
    </row>
    <row r="112" spans="1:14" ht="71.25">
      <c r="A112" s="270" t="s">
        <v>167</v>
      </c>
      <c r="B112" s="280" t="s">
        <v>148</v>
      </c>
      <c r="C112" s="280" t="s">
        <v>1</v>
      </c>
      <c r="D112" s="268">
        <v>1</v>
      </c>
      <c r="E112" s="268"/>
      <c r="F112" s="254"/>
      <c r="G112" s="254"/>
      <c r="H112" s="1"/>
      <c r="I112" s="1"/>
      <c r="J112" s="1"/>
      <c r="K112" s="1"/>
      <c r="L112" s="1"/>
      <c r="M112" s="1"/>
      <c r="N112" s="1"/>
    </row>
  </sheetData>
  <mergeCells count="86">
    <mergeCell ref="A1:N1"/>
    <mergeCell ref="J3:J4"/>
    <mergeCell ref="H11:H46"/>
    <mergeCell ref="J11:J12"/>
    <mergeCell ref="C102:C103"/>
    <mergeCell ref="B3:B4"/>
    <mergeCell ref="C14:C16"/>
    <mergeCell ref="B93:B94"/>
    <mergeCell ref="C55:C56"/>
    <mergeCell ref="C51:C54"/>
    <mergeCell ref="C45:C46"/>
    <mergeCell ref="J27:J28"/>
    <mergeCell ref="J35:J36"/>
    <mergeCell ref="I24:I25"/>
    <mergeCell ref="I22:I23"/>
    <mergeCell ref="H3:H10"/>
    <mergeCell ref="I3:I10"/>
    <mergeCell ref="B5:B10"/>
    <mergeCell ref="J5:J8"/>
    <mergeCell ref="C6:C8"/>
    <mergeCell ref="J14:J16"/>
    <mergeCell ref="I11:I21"/>
    <mergeCell ref="I26:I28"/>
    <mergeCell ref="I29:I40"/>
    <mergeCell ref="J30:J31"/>
    <mergeCell ref="J32:J34"/>
    <mergeCell ref="I89:J89"/>
    <mergeCell ref="J39:J40"/>
    <mergeCell ref="I41:I43"/>
    <mergeCell ref="I44:I46"/>
    <mergeCell ref="L89:M89"/>
    <mergeCell ref="I90:J90"/>
    <mergeCell ref="L90:M90"/>
    <mergeCell ref="I91:J91"/>
    <mergeCell ref="L91:M91"/>
    <mergeCell ref="I92:J92"/>
    <mergeCell ref="L92:M92"/>
    <mergeCell ref="I93:J93"/>
    <mergeCell ref="L93:M93"/>
    <mergeCell ref="I94:J94"/>
    <mergeCell ref="L94:M94"/>
    <mergeCell ref="C85:C88"/>
    <mergeCell ref="C83:C84"/>
    <mergeCell ref="B83:B90"/>
    <mergeCell ref="A83:A109"/>
    <mergeCell ref="C79:C80"/>
    <mergeCell ref="B79:B82"/>
    <mergeCell ref="C106:C108"/>
    <mergeCell ref="C104:C105"/>
    <mergeCell ref="C99:C101"/>
    <mergeCell ref="B98:B101"/>
    <mergeCell ref="B95:B97"/>
    <mergeCell ref="B91:B92"/>
    <mergeCell ref="B102:B109"/>
    <mergeCell ref="C75:C77"/>
    <mergeCell ref="B74:B78"/>
    <mergeCell ref="A73:A82"/>
    <mergeCell ref="C68:C69"/>
    <mergeCell ref="C59:C61"/>
    <mergeCell ref="C48:C49"/>
    <mergeCell ref="C43:C44"/>
    <mergeCell ref="C40:C42"/>
    <mergeCell ref="B39:B70"/>
    <mergeCell ref="A39:A70"/>
    <mergeCell ref="B31:B33"/>
    <mergeCell ref="C24:C26"/>
    <mergeCell ref="B23:B30"/>
    <mergeCell ref="B20:B22"/>
    <mergeCell ref="A3:A38"/>
    <mergeCell ref="C36:C37"/>
    <mergeCell ref="B34:B38"/>
    <mergeCell ref="C34:C35"/>
    <mergeCell ref="B11:B19"/>
    <mergeCell ref="C11:C12"/>
    <mergeCell ref="H47:H79"/>
    <mergeCell ref="I75:I79"/>
    <mergeCell ref="J73:J74"/>
    <mergeCell ref="I71:I74"/>
    <mergeCell ref="I63:I70"/>
    <mergeCell ref="J51:J55"/>
    <mergeCell ref="J61:J62"/>
    <mergeCell ref="J63:J64"/>
    <mergeCell ref="J66:J67"/>
    <mergeCell ref="J68:J69"/>
    <mergeCell ref="I47:I62"/>
    <mergeCell ref="J48:J49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5</vt:i4>
      </vt:variant>
    </vt:vector>
  </HeadingPairs>
  <TitlesOfParts>
    <vt:vector size="17" baseType="lpstr">
      <vt:lpstr>102學年度</vt:lpstr>
      <vt:lpstr>103學年度</vt:lpstr>
      <vt:lpstr>104學年度</vt:lpstr>
      <vt:lpstr>105學年度</vt:lpstr>
      <vt:lpstr>106學年度</vt:lpstr>
      <vt:lpstr>107學年度</vt:lpstr>
      <vt:lpstr>108學年度</vt:lpstr>
      <vt:lpstr>109學年度</vt:lpstr>
      <vt:lpstr>110學年度</vt:lpstr>
      <vt:lpstr>111學年度</vt:lpstr>
      <vt:lpstr>112學年度</vt:lpstr>
      <vt:lpstr>113學年度</vt:lpstr>
      <vt:lpstr>'105學年度'!Print_Titles</vt:lpstr>
      <vt:lpstr>'107學年度'!Print_Titles</vt:lpstr>
      <vt:lpstr>'108學年度'!Print_Titles</vt:lpstr>
      <vt:lpstr>'109學年度'!Print_Titles</vt:lpstr>
      <vt:lpstr>'110學年度'!Print_Titles</vt:lpstr>
    </vt:vector>
  </TitlesOfParts>
  <Company>中央畜產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黃斐祺</dc:creator>
  <cp:lastModifiedBy>username</cp:lastModifiedBy>
  <cp:lastPrinted>2022-04-25T02:59:21Z</cp:lastPrinted>
  <dcterms:created xsi:type="dcterms:W3CDTF">2006-06-28T02:03:41Z</dcterms:created>
  <dcterms:modified xsi:type="dcterms:W3CDTF">2024-11-13T08:02:56Z</dcterms:modified>
</cp:coreProperties>
</file>